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35" yWindow="45" windowWidth="10245" windowHeight="7470" tabRatio="933" activeTab="11"/>
  </bookViews>
  <sheets>
    <sheet name="MD League B" sheetId="31" r:id="rId1"/>
    <sheet name="WD League A&amp;B" sheetId="14" r:id="rId2"/>
    <sheet name="MD League A" sheetId="32" r:id="rId3"/>
    <sheet name="XD League B" sheetId="29" r:id="rId4"/>
    <sheet name="XD League A" sheetId="9" r:id="rId5"/>
    <sheet name="MS league B" sheetId="34" r:id="rId6"/>
    <sheet name="WS League A" sheetId="36" r:id="rId7"/>
    <sheet name="MS League A" sheetId="33" r:id="rId8"/>
    <sheet name="MD League C" sheetId="15" r:id="rId9"/>
    <sheet name="WD League C" sheetId="13" r:id="rId10"/>
    <sheet name="XD League C" sheetId="23" r:id="rId11"/>
    <sheet name="Finalists" sheetId="19" r:id="rId12"/>
    <sheet name="Men's A " sheetId="22" state="hidden" r:id="rId13"/>
    <sheet name="Men's B" sheetId="16" state="hidden" r:id="rId14"/>
    <sheet name="Confirmed Players" sheetId="12" state="hidden" r:id="rId15"/>
    <sheet name="Data for Score" sheetId="21" state="hidden" r:id="rId16"/>
    <sheet name="Mixed Sc (2)" sheetId="24" state="hidden" r:id="rId17"/>
    <sheet name="Mixed OLD" sheetId="18" state="hidden" r:id="rId18"/>
    <sheet name="LL (2)" sheetId="25" state="hidden" r:id="rId19"/>
    <sheet name="Mix LG (2)" sheetId="27" state="hidden" r:id="rId20"/>
    <sheet name="M 'A' (2)" sheetId="26" state="hidden" r:id="rId21"/>
    <sheet name="Score Sheet 4 grp" sheetId="20" state="hidden" r:id="rId22"/>
    <sheet name="Score Sheet 5 grp" sheetId="28" state="hidden" r:id="rId23"/>
    <sheet name="Grid 4-5" sheetId="30" state="hidden" r:id="rId24"/>
    <sheet name="Blanks" sheetId="37" state="hidden" r:id="rId25"/>
  </sheets>
  <externalReferences>
    <externalReference r:id="rId26"/>
  </externalReferences>
  <definedNames>
    <definedName name="_xlnm._FilterDatabase" localSheetId="1" hidden="1">'WD League A&amp;B'!$B$93:$F$94</definedName>
    <definedName name="Text124" localSheetId="14">'Confirmed Players'!#REF!</definedName>
    <definedName name="Text139" localSheetId="14">'Confirmed Players'!#REF!</definedName>
  </definedNames>
  <calcPr calcId="124519"/>
</workbook>
</file>

<file path=xl/calcChain.xml><?xml version="1.0" encoding="utf-8"?>
<calcChain xmlns="http://schemas.openxmlformats.org/spreadsheetml/2006/main">
  <c r="L53" i="14"/>
  <c r="I7" i="31"/>
  <c r="J7"/>
  <c r="I22"/>
  <c r="A70" i="34" l="1"/>
  <c r="K63" i="15" l="1"/>
  <c r="J63"/>
  <c r="L63" s="1"/>
  <c r="I63"/>
  <c r="K61"/>
  <c r="J61"/>
  <c r="I61"/>
  <c r="K59"/>
  <c r="J59"/>
  <c r="I59"/>
  <c r="K57"/>
  <c r="J57"/>
  <c r="I57"/>
  <c r="K55"/>
  <c r="J55"/>
  <c r="L55" s="1"/>
  <c r="I55"/>
  <c r="K47"/>
  <c r="J47"/>
  <c r="I47"/>
  <c r="K45"/>
  <c r="J45"/>
  <c r="L45" s="1"/>
  <c r="I45"/>
  <c r="K43"/>
  <c r="J43"/>
  <c r="I43"/>
  <c r="K41"/>
  <c r="J41"/>
  <c r="I41"/>
  <c r="K39"/>
  <c r="J39"/>
  <c r="I39"/>
  <c r="K31"/>
  <c r="J31"/>
  <c r="L31" s="1"/>
  <c r="I31"/>
  <c r="K29"/>
  <c r="J29"/>
  <c r="I29"/>
  <c r="K27"/>
  <c r="J27"/>
  <c r="L27" s="1"/>
  <c r="I27"/>
  <c r="K25"/>
  <c r="J25"/>
  <c r="I25"/>
  <c r="K23"/>
  <c r="J23"/>
  <c r="I23"/>
  <c r="B70"/>
  <c r="L41" l="1"/>
  <c r="L23"/>
  <c r="L59"/>
  <c r="L25"/>
  <c r="L29"/>
  <c r="L39"/>
  <c r="L43"/>
  <c r="L47"/>
  <c r="L57"/>
  <c r="L61"/>
  <c r="J46" i="33"/>
  <c r="I46"/>
  <c r="K46" s="1"/>
  <c r="H46"/>
  <c r="J44"/>
  <c r="I44"/>
  <c r="H44"/>
  <c r="J42"/>
  <c r="I42"/>
  <c r="H42"/>
  <c r="J40"/>
  <c r="I40"/>
  <c r="H40"/>
  <c r="J38"/>
  <c r="I38"/>
  <c r="K38" s="1"/>
  <c r="H38"/>
  <c r="K44" l="1"/>
  <c r="K40"/>
  <c r="K42"/>
  <c r="I9" i="31" l="1"/>
  <c r="I11"/>
  <c r="I13"/>
  <c r="K9" i="32" l="1"/>
  <c r="K11"/>
  <c r="J11"/>
  <c r="J9"/>
  <c r="H28" i="31"/>
  <c r="H26"/>
  <c r="K60" i="32"/>
  <c r="J60"/>
  <c r="I60"/>
  <c r="K58"/>
  <c r="J58"/>
  <c r="I58"/>
  <c r="K56"/>
  <c r="J56"/>
  <c r="I56"/>
  <c r="K54"/>
  <c r="J54"/>
  <c r="I54"/>
  <c r="K52"/>
  <c r="J52"/>
  <c r="I52"/>
  <c r="K45"/>
  <c r="J45"/>
  <c r="I45"/>
  <c r="K43"/>
  <c r="J43"/>
  <c r="I43"/>
  <c r="K41"/>
  <c r="J41"/>
  <c r="I41"/>
  <c r="K39"/>
  <c r="J39"/>
  <c r="I39"/>
  <c r="K37"/>
  <c r="J37"/>
  <c r="I37"/>
  <c r="K30"/>
  <c r="J30"/>
  <c r="I30"/>
  <c r="K28"/>
  <c r="J28"/>
  <c r="I28"/>
  <c r="K26"/>
  <c r="J26"/>
  <c r="I26"/>
  <c r="K24"/>
  <c r="J24"/>
  <c r="I24"/>
  <c r="K22"/>
  <c r="J22"/>
  <c r="I22"/>
  <c r="K15"/>
  <c r="J15"/>
  <c r="I15"/>
  <c r="K13"/>
  <c r="J13"/>
  <c r="I13"/>
  <c r="I11"/>
  <c r="I9"/>
  <c r="K7"/>
  <c r="J7"/>
  <c r="I7"/>
  <c r="AI28" i="14"/>
  <c r="AH28"/>
  <c r="AG28"/>
  <c r="AI26"/>
  <c r="AH26"/>
  <c r="AG26"/>
  <c r="AI24"/>
  <c r="AH24"/>
  <c r="AG24"/>
  <c r="AI22"/>
  <c r="AH22"/>
  <c r="AG22"/>
  <c r="AI13"/>
  <c r="AH13"/>
  <c r="AG13"/>
  <c r="AI11"/>
  <c r="AH11"/>
  <c r="AG11"/>
  <c r="AI9"/>
  <c r="AH9"/>
  <c r="AG9"/>
  <c r="AI7"/>
  <c r="AH7"/>
  <c r="AJ7" s="1"/>
  <c r="AG7"/>
  <c r="J14" i="36"/>
  <c r="I14"/>
  <c r="H14"/>
  <c r="J12"/>
  <c r="J10"/>
  <c r="J8"/>
  <c r="J6"/>
  <c r="I8"/>
  <c r="H6"/>
  <c r="H6" i="34"/>
  <c r="J59"/>
  <c r="J57"/>
  <c r="J55"/>
  <c r="J53"/>
  <c r="J51"/>
  <c r="I57"/>
  <c r="I55"/>
  <c r="I53"/>
  <c r="K53" s="1"/>
  <c r="I51"/>
  <c r="H59"/>
  <c r="H57"/>
  <c r="H55"/>
  <c r="H53"/>
  <c r="H51"/>
  <c r="I6" i="23"/>
  <c r="I8"/>
  <c r="I10"/>
  <c r="I12"/>
  <c r="Y18" i="13"/>
  <c r="X18"/>
  <c r="W18"/>
  <c r="Y16"/>
  <c r="X16"/>
  <c r="W16"/>
  <c r="Y14"/>
  <c r="X14"/>
  <c r="W14"/>
  <c r="Y12"/>
  <c r="X12"/>
  <c r="W12"/>
  <c r="Y10"/>
  <c r="X10"/>
  <c r="W10"/>
  <c r="Y8"/>
  <c r="X8"/>
  <c r="W8"/>
  <c r="B66"/>
  <c r="I59" i="34"/>
  <c r="K55" l="1"/>
  <c r="AJ22" i="14"/>
  <c r="AJ24"/>
  <c r="AJ26"/>
  <c r="AJ13"/>
  <c r="AJ9"/>
  <c r="L22" i="32"/>
  <c r="AJ28" i="14"/>
  <c r="AJ11"/>
  <c r="L26" i="32"/>
  <c r="L30"/>
  <c r="L52"/>
  <c r="L56"/>
  <c r="L60"/>
  <c r="L39"/>
  <c r="L43"/>
  <c r="L9"/>
  <c r="L13"/>
  <c r="L7"/>
  <c r="L11"/>
  <c r="L15"/>
  <c r="L24"/>
  <c r="L28"/>
  <c r="L37"/>
  <c r="L41"/>
  <c r="L45"/>
  <c r="L54"/>
  <c r="L58"/>
  <c r="Z16" i="13"/>
  <c r="Z8"/>
  <c r="Z12"/>
  <c r="K14" i="36"/>
  <c r="K51" i="34"/>
  <c r="Z10" i="13"/>
  <c r="Z14"/>
  <c r="Z18"/>
  <c r="K57" i="34"/>
  <c r="K59"/>
  <c r="J30" i="33" l="1"/>
  <c r="I30"/>
  <c r="H30"/>
  <c r="J28"/>
  <c r="I28"/>
  <c r="H28"/>
  <c r="J26"/>
  <c r="I26"/>
  <c r="H26"/>
  <c r="J24"/>
  <c r="I24"/>
  <c r="H24"/>
  <c r="J22"/>
  <c r="I22"/>
  <c r="H22"/>
  <c r="J14"/>
  <c r="I14"/>
  <c r="H14"/>
  <c r="J12"/>
  <c r="I12"/>
  <c r="H12"/>
  <c r="J10"/>
  <c r="I10"/>
  <c r="H10"/>
  <c r="J8"/>
  <c r="I8"/>
  <c r="H8"/>
  <c r="J6"/>
  <c r="I6"/>
  <c r="H6"/>
  <c r="K30" l="1"/>
  <c r="K8"/>
  <c r="K12"/>
  <c r="K22"/>
  <c r="K26"/>
  <c r="K6"/>
  <c r="K10"/>
  <c r="K14"/>
  <c r="K24"/>
  <c r="K28"/>
  <c r="H22" i="14" l="1"/>
  <c r="H24"/>
  <c r="H26"/>
  <c r="H28"/>
  <c r="H22" i="36"/>
  <c r="H24"/>
  <c r="H26"/>
  <c r="H28"/>
  <c r="H21" i="34"/>
  <c r="H23"/>
  <c r="H25"/>
  <c r="H27"/>
  <c r="H14"/>
  <c r="J14"/>
  <c r="I14"/>
  <c r="J29"/>
  <c r="J27"/>
  <c r="I9" i="29"/>
  <c r="K7"/>
  <c r="J7"/>
  <c r="AX11" i="14"/>
  <c r="I11"/>
  <c r="I9"/>
  <c r="J13"/>
  <c r="I13"/>
  <c r="J11"/>
  <c r="J9"/>
  <c r="J7"/>
  <c r="I7"/>
  <c r="I34" i="37"/>
  <c r="J34"/>
  <c r="K34"/>
  <c r="L34" s="1"/>
  <c r="I36"/>
  <c r="J36"/>
  <c r="K36"/>
  <c r="I38"/>
  <c r="J38"/>
  <c r="K38"/>
  <c r="L38" s="1"/>
  <c r="I40"/>
  <c r="J40"/>
  <c r="K40"/>
  <c r="I42"/>
  <c r="J42"/>
  <c r="K42"/>
  <c r="L42" s="1"/>
  <c r="I49"/>
  <c r="J49"/>
  <c r="K49"/>
  <c r="I51"/>
  <c r="J51"/>
  <c r="K51"/>
  <c r="L51" s="1"/>
  <c r="I53"/>
  <c r="J53"/>
  <c r="K53"/>
  <c r="I55"/>
  <c r="J55"/>
  <c r="K55"/>
  <c r="L55" s="1"/>
  <c r="I57"/>
  <c r="J57"/>
  <c r="K57"/>
  <c r="I19"/>
  <c r="J19"/>
  <c r="K19"/>
  <c r="L19" s="1"/>
  <c r="I21"/>
  <c r="J21"/>
  <c r="K21"/>
  <c r="I23"/>
  <c r="J23"/>
  <c r="K23"/>
  <c r="L23" s="1"/>
  <c r="I25"/>
  <c r="J25"/>
  <c r="K25"/>
  <c r="I27"/>
  <c r="J27"/>
  <c r="K27"/>
  <c r="L27" s="1"/>
  <c r="B60" i="19"/>
  <c r="K12" i="37"/>
  <c r="J12"/>
  <c r="I12"/>
  <c r="K10"/>
  <c r="J10"/>
  <c r="I10"/>
  <c r="K8"/>
  <c r="J8"/>
  <c r="I8"/>
  <c r="K6"/>
  <c r="J6"/>
  <c r="I6"/>
  <c r="K4"/>
  <c r="J4"/>
  <c r="I4"/>
  <c r="K11" i="14" l="1"/>
  <c r="K7"/>
  <c r="K13"/>
  <c r="K9"/>
  <c r="K14" i="34"/>
  <c r="L4" i="37"/>
  <c r="L8"/>
  <c r="L25"/>
  <c r="L21"/>
  <c r="L57"/>
  <c r="L53"/>
  <c r="L49"/>
  <c r="L40"/>
  <c r="L36"/>
  <c r="L12"/>
  <c r="L6"/>
  <c r="L10"/>
  <c r="K58" i="13" l="1"/>
  <c r="J58"/>
  <c r="I58"/>
  <c r="K56"/>
  <c r="J56"/>
  <c r="I56"/>
  <c r="K54"/>
  <c r="J54"/>
  <c r="I54"/>
  <c r="K52"/>
  <c r="J52"/>
  <c r="I52"/>
  <c r="K50"/>
  <c r="J50"/>
  <c r="I50"/>
  <c r="J42"/>
  <c r="I42"/>
  <c r="H42"/>
  <c r="J40"/>
  <c r="I40"/>
  <c r="H40"/>
  <c r="J38"/>
  <c r="I38"/>
  <c r="H38"/>
  <c r="J36"/>
  <c r="I36"/>
  <c r="H36"/>
  <c r="J27"/>
  <c r="I27"/>
  <c r="H27"/>
  <c r="J25"/>
  <c r="I25"/>
  <c r="H25"/>
  <c r="J23"/>
  <c r="I23"/>
  <c r="H23"/>
  <c r="J21"/>
  <c r="I21"/>
  <c r="H21"/>
  <c r="K14"/>
  <c r="J14"/>
  <c r="I14"/>
  <c r="K12"/>
  <c r="J12"/>
  <c r="I12"/>
  <c r="K10"/>
  <c r="J10"/>
  <c r="I10"/>
  <c r="K8"/>
  <c r="J8"/>
  <c r="I8"/>
  <c r="K6"/>
  <c r="J6"/>
  <c r="I6"/>
  <c r="H37" i="14"/>
  <c r="I37"/>
  <c r="J37"/>
  <c r="K37" s="1"/>
  <c r="H39"/>
  <c r="I39"/>
  <c r="J39"/>
  <c r="H41"/>
  <c r="I41"/>
  <c r="J41"/>
  <c r="K41" s="1"/>
  <c r="H43"/>
  <c r="I43"/>
  <c r="J43"/>
  <c r="I51"/>
  <c r="J51"/>
  <c r="K51"/>
  <c r="I53"/>
  <c r="J53"/>
  <c r="K53"/>
  <c r="I55"/>
  <c r="J55"/>
  <c r="K55"/>
  <c r="L55" s="1"/>
  <c r="I57"/>
  <c r="J57"/>
  <c r="K57"/>
  <c r="I59"/>
  <c r="J59"/>
  <c r="K59"/>
  <c r="L59" s="1"/>
  <c r="AY17"/>
  <c r="AX17"/>
  <c r="AW17"/>
  <c r="AY15"/>
  <c r="AX15"/>
  <c r="AW15"/>
  <c r="AY13"/>
  <c r="AX13"/>
  <c r="AW13"/>
  <c r="AY11"/>
  <c r="AW11"/>
  <c r="AY9"/>
  <c r="AX9"/>
  <c r="AW9"/>
  <c r="AY7"/>
  <c r="AX7"/>
  <c r="AW7"/>
  <c r="K27" i="13" l="1"/>
  <c r="K23"/>
  <c r="L51" i="14"/>
  <c r="L8" i="13"/>
  <c r="L50"/>
  <c r="L57" i="14"/>
  <c r="K43"/>
  <c r="K39"/>
  <c r="L12" i="13"/>
  <c r="L14"/>
  <c r="L58"/>
  <c r="L54"/>
  <c r="L52"/>
  <c r="L56"/>
  <c r="L6"/>
  <c r="L10"/>
  <c r="K38"/>
  <c r="K42"/>
  <c r="K21"/>
  <c r="K25"/>
  <c r="K36"/>
  <c r="K40"/>
  <c r="AZ9" i="14"/>
  <c r="AZ13"/>
  <c r="AZ7"/>
  <c r="AZ11"/>
  <c r="AZ15"/>
  <c r="AZ17"/>
  <c r="J44" i="34" l="1"/>
  <c r="I44"/>
  <c r="H44"/>
  <c r="J42"/>
  <c r="I42"/>
  <c r="H42"/>
  <c r="J40"/>
  <c r="I40"/>
  <c r="H40"/>
  <c r="J38"/>
  <c r="I38"/>
  <c r="H38"/>
  <c r="J36"/>
  <c r="I36"/>
  <c r="H36"/>
  <c r="I12" i="36"/>
  <c r="K12" s="1"/>
  <c r="H12"/>
  <c r="I10"/>
  <c r="H10"/>
  <c r="H8"/>
  <c r="I6"/>
  <c r="J30"/>
  <c r="I30"/>
  <c r="H30"/>
  <c r="J28"/>
  <c r="I28"/>
  <c r="J26"/>
  <c r="I26"/>
  <c r="J24"/>
  <c r="I24"/>
  <c r="J22"/>
  <c r="I22"/>
  <c r="K22" l="1"/>
  <c r="K26"/>
  <c r="K36" i="34"/>
  <c r="K40"/>
  <c r="K30" i="36"/>
  <c r="K8"/>
  <c r="K44" i="34"/>
  <c r="K38"/>
  <c r="K42"/>
  <c r="K24" i="36"/>
  <c r="K28"/>
  <c r="K6"/>
  <c r="K10"/>
  <c r="K30" i="29" l="1"/>
  <c r="J30"/>
  <c r="I30"/>
  <c r="K28"/>
  <c r="J28"/>
  <c r="I28"/>
  <c r="K26"/>
  <c r="J26"/>
  <c r="I26"/>
  <c r="K24"/>
  <c r="J24"/>
  <c r="I24"/>
  <c r="K22"/>
  <c r="J22"/>
  <c r="I22"/>
  <c r="K15"/>
  <c r="J15"/>
  <c r="I15"/>
  <c r="K13"/>
  <c r="J13"/>
  <c r="I13"/>
  <c r="K11"/>
  <c r="J11"/>
  <c r="I11"/>
  <c r="K9"/>
  <c r="J9"/>
  <c r="I7"/>
  <c r="J28" i="14"/>
  <c r="I28"/>
  <c r="K28" s="1"/>
  <c r="J26"/>
  <c r="I26"/>
  <c r="K26" s="1"/>
  <c r="J24"/>
  <c r="I24"/>
  <c r="K24" s="1"/>
  <c r="J22"/>
  <c r="I22"/>
  <c r="K22" s="1"/>
  <c r="H13"/>
  <c r="H11"/>
  <c r="H9"/>
  <c r="H7"/>
  <c r="J21" i="23"/>
  <c r="K21"/>
  <c r="K9" i="15"/>
  <c r="K13"/>
  <c r="J11"/>
  <c r="J7"/>
  <c r="I15"/>
  <c r="I13"/>
  <c r="I11"/>
  <c r="I9"/>
  <c r="I7"/>
  <c r="L22" i="29" l="1"/>
  <c r="L30"/>
  <c r="L28"/>
  <c r="L11"/>
  <c r="L9"/>
  <c r="L13"/>
  <c r="L26"/>
  <c r="L15"/>
  <c r="L24"/>
  <c r="L7"/>
  <c r="J21" i="34"/>
  <c r="J8"/>
  <c r="J6"/>
  <c r="J25"/>
  <c r="J23"/>
  <c r="I23"/>
  <c r="I29"/>
  <c r="K29" s="1"/>
  <c r="I27"/>
  <c r="I25"/>
  <c r="I21"/>
  <c r="H29"/>
  <c r="H8"/>
  <c r="H10"/>
  <c r="H12"/>
  <c r="J12"/>
  <c r="J10"/>
  <c r="I8"/>
  <c r="I12"/>
  <c r="I10"/>
  <c r="I6"/>
  <c r="K6" l="1"/>
  <c r="K21"/>
  <c r="K27"/>
  <c r="K25"/>
  <c r="K23"/>
  <c r="I21" i="23"/>
  <c r="K15" i="15"/>
  <c r="J15"/>
  <c r="J13"/>
  <c r="K11"/>
  <c r="J9"/>
  <c r="K7"/>
  <c r="B65" i="32"/>
  <c r="B66" i="31"/>
  <c r="K59"/>
  <c r="J59"/>
  <c r="I59"/>
  <c r="K57"/>
  <c r="J57"/>
  <c r="I57"/>
  <c r="K55"/>
  <c r="J55"/>
  <c r="I55"/>
  <c r="K53"/>
  <c r="J53"/>
  <c r="I53"/>
  <c r="K51"/>
  <c r="J51"/>
  <c r="I51"/>
  <c r="J43"/>
  <c r="I43"/>
  <c r="H43"/>
  <c r="J41"/>
  <c r="I41"/>
  <c r="H41"/>
  <c r="J39"/>
  <c r="I39"/>
  <c r="H39"/>
  <c r="J37"/>
  <c r="I37"/>
  <c r="H37"/>
  <c r="J28"/>
  <c r="I28"/>
  <c r="J26"/>
  <c r="I26"/>
  <c r="J24"/>
  <c r="I24"/>
  <c r="J22"/>
  <c r="K15"/>
  <c r="J15"/>
  <c r="I15"/>
  <c r="K13"/>
  <c r="J13"/>
  <c r="K11"/>
  <c r="J11"/>
  <c r="K9"/>
  <c r="J9"/>
  <c r="K7"/>
  <c r="K60" i="9"/>
  <c r="J60"/>
  <c r="I60"/>
  <c r="K58"/>
  <c r="J58"/>
  <c r="I58"/>
  <c r="K56"/>
  <c r="J56"/>
  <c r="I56"/>
  <c r="K54"/>
  <c r="J54"/>
  <c r="I54"/>
  <c r="K52"/>
  <c r="J52"/>
  <c r="I52"/>
  <c r="K45"/>
  <c r="J45"/>
  <c r="I45"/>
  <c r="K43"/>
  <c r="J43"/>
  <c r="I43"/>
  <c r="K41"/>
  <c r="J41"/>
  <c r="I41"/>
  <c r="K39"/>
  <c r="J39"/>
  <c r="I39"/>
  <c r="K37"/>
  <c r="J37"/>
  <c r="I37"/>
  <c r="K30"/>
  <c r="J30"/>
  <c r="I30"/>
  <c r="K28"/>
  <c r="J28"/>
  <c r="I28"/>
  <c r="K26"/>
  <c r="J26"/>
  <c r="I26"/>
  <c r="K24"/>
  <c r="J24"/>
  <c r="I24"/>
  <c r="K22"/>
  <c r="J22"/>
  <c r="I22"/>
  <c r="K15"/>
  <c r="J15"/>
  <c r="K13"/>
  <c r="J13"/>
  <c r="I15"/>
  <c r="I13"/>
  <c r="K11"/>
  <c r="J11"/>
  <c r="I11"/>
  <c r="K9"/>
  <c r="J9"/>
  <c r="I9"/>
  <c r="K7"/>
  <c r="J7"/>
  <c r="I7"/>
  <c r="B66" i="29"/>
  <c r="J58"/>
  <c r="I58"/>
  <c r="H58"/>
  <c r="J56"/>
  <c r="I56"/>
  <c r="H56"/>
  <c r="J54"/>
  <c r="I54"/>
  <c r="H54"/>
  <c r="J52"/>
  <c r="I52"/>
  <c r="H52"/>
  <c r="J43"/>
  <c r="I43"/>
  <c r="H43"/>
  <c r="J41"/>
  <c r="I41"/>
  <c r="H41"/>
  <c r="J39"/>
  <c r="I39"/>
  <c r="H39"/>
  <c r="J37"/>
  <c r="I37"/>
  <c r="H37"/>
  <c r="L60" i="9" l="1"/>
  <c r="L45"/>
  <c r="L54"/>
  <c r="L43"/>
  <c r="L56"/>
  <c r="L58"/>
  <c r="L52"/>
  <c r="L39"/>
  <c r="L15" i="31"/>
  <c r="L59"/>
  <c r="L55"/>
  <c r="L9"/>
  <c r="L26" i="9"/>
  <c r="K52" i="29"/>
  <c r="K56"/>
  <c r="K37"/>
  <c r="K41" i="31"/>
  <c r="K22"/>
  <c r="L30" i="9"/>
  <c r="L13" i="15"/>
  <c r="K26" i="31"/>
  <c r="L13"/>
  <c r="K43"/>
  <c r="K37"/>
  <c r="L51"/>
  <c r="K28"/>
  <c r="L7"/>
  <c r="K39"/>
  <c r="L37" i="9"/>
  <c r="L41"/>
  <c r="L15"/>
  <c r="L22"/>
  <c r="L24"/>
  <c r="L28"/>
  <c r="K41" i="29"/>
  <c r="L11" i="15"/>
  <c r="L15"/>
  <c r="L9"/>
  <c r="K10" i="34"/>
  <c r="K12"/>
  <c r="K8"/>
  <c r="L7" i="15"/>
  <c r="L11" i="31"/>
  <c r="K24"/>
  <c r="L53"/>
  <c r="L57"/>
  <c r="K54" i="29"/>
  <c r="K58"/>
  <c r="K39"/>
  <c r="K43"/>
  <c r="G95" i="22"/>
  <c r="C83"/>
  <c r="C51"/>
  <c r="C13" i="16"/>
  <c r="B6" i="28"/>
  <c r="B41" s="1"/>
  <c r="I29"/>
  <c r="I98" s="1"/>
  <c r="I28"/>
  <c r="I97" s="1"/>
  <c r="I17"/>
  <c r="I16"/>
  <c r="B97" s="1"/>
  <c r="A17"/>
  <c r="I110" s="1"/>
  <c r="A16"/>
  <c r="I109" s="1"/>
  <c r="I6"/>
  <c r="I86" s="1"/>
  <c r="I5"/>
  <c r="I85" s="1"/>
  <c r="B5"/>
  <c r="B40" s="1"/>
  <c r="K2"/>
  <c r="K13" s="1"/>
  <c r="K25" s="1"/>
  <c r="K37" s="1"/>
  <c r="K49" s="1"/>
  <c r="K60" s="1"/>
  <c r="K71" s="1"/>
  <c r="K82" s="1"/>
  <c r="K94" s="1"/>
  <c r="K106" s="1"/>
  <c r="K1"/>
  <c r="K12" s="1"/>
  <c r="K24" s="1"/>
  <c r="K36" s="1"/>
  <c r="K48" s="1"/>
  <c r="K59" s="1"/>
  <c r="K70" s="1"/>
  <c r="K81" s="1"/>
  <c r="K93" s="1"/>
  <c r="K105" s="1"/>
  <c r="E1"/>
  <c r="E12" s="1"/>
  <c r="E24" s="1"/>
  <c r="E36" s="1"/>
  <c r="E48" s="1"/>
  <c r="E59" s="1"/>
  <c r="E70" s="1"/>
  <c r="E81" s="1"/>
  <c r="E93" s="1"/>
  <c r="E105" s="1"/>
  <c r="B127" i="27"/>
  <c r="B64"/>
  <c r="C59"/>
  <c r="C58"/>
  <c r="C57"/>
  <c r="C56"/>
  <c r="C55"/>
  <c r="C54"/>
  <c r="C44"/>
  <c r="C43"/>
  <c r="C42"/>
  <c r="C41"/>
  <c r="C40"/>
  <c r="C39"/>
  <c r="C38"/>
  <c r="C37"/>
  <c r="C29"/>
  <c r="C28"/>
  <c r="C27"/>
  <c r="C26"/>
  <c r="C25"/>
  <c r="C24"/>
  <c r="C23"/>
  <c r="C22"/>
  <c r="C14"/>
  <c r="C13"/>
  <c r="C12"/>
  <c r="C11"/>
  <c r="C10"/>
  <c r="C9"/>
  <c r="C8"/>
  <c r="C7"/>
  <c r="B66" i="9"/>
  <c r="B65" i="26"/>
  <c r="C58"/>
  <c r="C57"/>
  <c r="C56"/>
  <c r="C55"/>
  <c r="C54"/>
  <c r="C53"/>
  <c r="C52"/>
  <c r="C51"/>
  <c r="C44"/>
  <c r="C43"/>
  <c r="C42"/>
  <c r="C41"/>
  <c r="C40"/>
  <c r="C39"/>
  <c r="C38"/>
  <c r="C37"/>
  <c r="C29"/>
  <c r="C28"/>
  <c r="C27"/>
  <c r="C26"/>
  <c r="C25"/>
  <c r="C24"/>
  <c r="C23"/>
  <c r="C22"/>
  <c r="C16"/>
  <c r="C15"/>
  <c r="C14"/>
  <c r="C13"/>
  <c r="C12"/>
  <c r="C11"/>
  <c r="C10"/>
  <c r="C9"/>
  <c r="C8"/>
  <c r="C7"/>
  <c r="B64" i="25"/>
  <c r="J58"/>
  <c r="I58"/>
  <c r="K58" s="1"/>
  <c r="H58"/>
  <c r="J56"/>
  <c r="I56"/>
  <c r="K56" s="1"/>
  <c r="H56"/>
  <c r="J54"/>
  <c r="I54"/>
  <c r="H54"/>
  <c r="J52"/>
  <c r="I52"/>
  <c r="H52"/>
  <c r="J43"/>
  <c r="I43"/>
  <c r="K43" s="1"/>
  <c r="H43"/>
  <c r="J41"/>
  <c r="I41"/>
  <c r="H41"/>
  <c r="J39"/>
  <c r="I39"/>
  <c r="K39" s="1"/>
  <c r="H39"/>
  <c r="J37"/>
  <c r="I37"/>
  <c r="H37"/>
  <c r="C29"/>
  <c r="C28"/>
  <c r="C27"/>
  <c r="C26"/>
  <c r="C25"/>
  <c r="C24"/>
  <c r="C23"/>
  <c r="C22"/>
  <c r="C14"/>
  <c r="C13"/>
  <c r="C12"/>
  <c r="C11"/>
  <c r="C10"/>
  <c r="C9"/>
  <c r="C8"/>
  <c r="C7"/>
  <c r="B64" i="14"/>
  <c r="B98" i="28" l="1"/>
  <c r="I41"/>
  <c r="K37" i="25"/>
  <c r="K41"/>
  <c r="K52"/>
  <c r="K54"/>
  <c r="B75" i="28"/>
  <c r="B110"/>
  <c r="B29"/>
  <c r="B64"/>
  <c r="B53"/>
  <c r="B86"/>
  <c r="I64"/>
  <c r="I53"/>
  <c r="I75"/>
  <c r="B74"/>
  <c r="B109"/>
  <c r="B28"/>
  <c r="B63"/>
  <c r="B52"/>
  <c r="B85"/>
  <c r="I40"/>
  <c r="I63"/>
  <c r="I52"/>
  <c r="I74"/>
  <c r="B64" i="24"/>
  <c r="B62"/>
  <c r="C60"/>
  <c r="C59"/>
  <c r="C58"/>
  <c r="C57"/>
  <c r="C56"/>
  <c r="C55"/>
  <c r="C54"/>
  <c r="C53"/>
  <c r="C52"/>
  <c r="C51"/>
  <c r="B47"/>
  <c r="C45"/>
  <c r="C44"/>
  <c r="C43"/>
  <c r="C42"/>
  <c r="C41"/>
  <c r="C40"/>
  <c r="C39"/>
  <c r="C38"/>
  <c r="C37"/>
  <c r="C36"/>
  <c r="B32"/>
  <c r="C30"/>
  <c r="C29"/>
  <c r="C28"/>
  <c r="C27"/>
  <c r="C26"/>
  <c r="C25"/>
  <c r="C24"/>
  <c r="C23"/>
  <c r="C22"/>
  <c r="C21"/>
  <c r="C15"/>
  <c r="C14"/>
  <c r="C13"/>
  <c r="C12"/>
  <c r="C11"/>
  <c r="C10"/>
  <c r="C9"/>
  <c r="C8"/>
  <c r="C7"/>
  <c r="C6"/>
  <c r="B66" i="23"/>
  <c r="K59"/>
  <c r="J59"/>
  <c r="I59"/>
  <c r="K57"/>
  <c r="J57"/>
  <c r="I57"/>
  <c r="K55"/>
  <c r="J55"/>
  <c r="I55"/>
  <c r="K53"/>
  <c r="J53"/>
  <c r="I53"/>
  <c r="K51"/>
  <c r="J51"/>
  <c r="I51"/>
  <c r="K44"/>
  <c r="J44"/>
  <c r="I44"/>
  <c r="K42"/>
  <c r="J42"/>
  <c r="I42"/>
  <c r="K40"/>
  <c r="J40"/>
  <c r="I40"/>
  <c r="K38"/>
  <c r="J38"/>
  <c r="I38"/>
  <c r="K36"/>
  <c r="J36"/>
  <c r="I36"/>
  <c r="K29"/>
  <c r="J29"/>
  <c r="I29"/>
  <c r="K27"/>
  <c r="J27"/>
  <c r="I27"/>
  <c r="K25"/>
  <c r="J25"/>
  <c r="I25"/>
  <c r="K23"/>
  <c r="J23"/>
  <c r="I23"/>
  <c r="K14"/>
  <c r="J14"/>
  <c r="I14"/>
  <c r="K12"/>
  <c r="J12"/>
  <c r="K10"/>
  <c r="J10"/>
  <c r="K8"/>
  <c r="J8"/>
  <c r="K6"/>
  <c r="J6"/>
  <c r="C44" i="22"/>
  <c r="C43"/>
  <c r="C42"/>
  <c r="C41"/>
  <c r="C40"/>
  <c r="C39"/>
  <c r="C38"/>
  <c r="C37"/>
  <c r="C29"/>
  <c r="C28"/>
  <c r="C27"/>
  <c r="C26"/>
  <c r="C25"/>
  <c r="C24"/>
  <c r="C23"/>
  <c r="C22"/>
  <c r="C58"/>
  <c r="C57"/>
  <c r="C56"/>
  <c r="C55"/>
  <c r="C54"/>
  <c r="C53"/>
  <c r="C16"/>
  <c r="K15"/>
  <c r="J15"/>
  <c r="I15"/>
  <c r="C15"/>
  <c r="C14"/>
  <c r="K13"/>
  <c r="J13"/>
  <c r="I13"/>
  <c r="C13"/>
  <c r="C12"/>
  <c r="K11"/>
  <c r="J11"/>
  <c r="I11"/>
  <c r="C11"/>
  <c r="C10"/>
  <c r="K9"/>
  <c r="J9"/>
  <c r="I9"/>
  <c r="C9"/>
  <c r="C8"/>
  <c r="K7"/>
  <c r="J7"/>
  <c r="I7"/>
  <c r="C7"/>
  <c r="B66"/>
  <c r="K59"/>
  <c r="J59"/>
  <c r="I59"/>
  <c r="K57"/>
  <c r="J57"/>
  <c r="I57"/>
  <c r="K55"/>
  <c r="J55"/>
  <c r="I55"/>
  <c r="K53"/>
  <c r="J53"/>
  <c r="I53"/>
  <c r="K51"/>
  <c r="J51"/>
  <c r="I51"/>
  <c r="J43"/>
  <c r="I43"/>
  <c r="H43"/>
  <c r="J41"/>
  <c r="I41"/>
  <c r="H41"/>
  <c r="J39"/>
  <c r="I39"/>
  <c r="H39"/>
  <c r="J37"/>
  <c r="I37"/>
  <c r="H37"/>
  <c r="J28"/>
  <c r="I28"/>
  <c r="H28"/>
  <c r="J26"/>
  <c r="I26"/>
  <c r="H26"/>
  <c r="J24"/>
  <c r="I24"/>
  <c r="H24"/>
  <c r="J22"/>
  <c r="I22"/>
  <c r="H22"/>
  <c r="C60" i="16"/>
  <c r="C59"/>
  <c r="C58"/>
  <c r="C57"/>
  <c r="C56"/>
  <c r="C55"/>
  <c r="C54"/>
  <c r="C53"/>
  <c r="C52"/>
  <c r="C51"/>
  <c r="C45"/>
  <c r="C44"/>
  <c r="C43"/>
  <c r="C42"/>
  <c r="C41"/>
  <c r="C40"/>
  <c r="C39"/>
  <c r="C38"/>
  <c r="C37"/>
  <c r="C36"/>
  <c r="C30"/>
  <c r="C29"/>
  <c r="C28"/>
  <c r="C27"/>
  <c r="C26"/>
  <c r="C25"/>
  <c r="C24"/>
  <c r="C23"/>
  <c r="C22"/>
  <c r="C21"/>
  <c r="C15"/>
  <c r="C14"/>
  <c r="B62"/>
  <c r="B47"/>
  <c r="B32"/>
  <c r="K59"/>
  <c r="J59"/>
  <c r="I59"/>
  <c r="K57"/>
  <c r="J57"/>
  <c r="I57"/>
  <c r="K55"/>
  <c r="J55"/>
  <c r="I55"/>
  <c r="K53"/>
  <c r="J53"/>
  <c r="I53"/>
  <c r="K51"/>
  <c r="J51"/>
  <c r="I51"/>
  <c r="K44"/>
  <c r="J44"/>
  <c r="I44"/>
  <c r="K42"/>
  <c r="J42"/>
  <c r="I42"/>
  <c r="K40"/>
  <c r="J40"/>
  <c r="I40"/>
  <c r="K38"/>
  <c r="J38"/>
  <c r="I38"/>
  <c r="K36"/>
  <c r="J36"/>
  <c r="I36"/>
  <c r="K29"/>
  <c r="J29"/>
  <c r="I29"/>
  <c r="K27"/>
  <c r="J27"/>
  <c r="I27"/>
  <c r="K25"/>
  <c r="J25"/>
  <c r="I25"/>
  <c r="K23"/>
  <c r="J23"/>
  <c r="I23"/>
  <c r="K21"/>
  <c r="J21"/>
  <c r="I21"/>
  <c r="K14"/>
  <c r="K12"/>
  <c r="K10"/>
  <c r="K8"/>
  <c r="K6"/>
  <c r="J8"/>
  <c r="J10"/>
  <c r="J12"/>
  <c r="J14"/>
  <c r="J6"/>
  <c r="I12"/>
  <c r="I8"/>
  <c r="I10"/>
  <c r="I14"/>
  <c r="I6"/>
  <c r="C12"/>
  <c r="C11"/>
  <c r="C10"/>
  <c r="C9"/>
  <c r="C8"/>
  <c r="C7"/>
  <c r="C6"/>
  <c r="K2" i="20"/>
  <c r="K13" s="1"/>
  <c r="K25" s="1"/>
  <c r="K37" s="1"/>
  <c r="K49" s="1"/>
  <c r="K60" s="1"/>
  <c r="I53"/>
  <c r="I52"/>
  <c r="I41"/>
  <c r="I40"/>
  <c r="I17"/>
  <c r="I16"/>
  <c r="B6"/>
  <c r="B5"/>
  <c r="B29"/>
  <c r="B28"/>
  <c r="B53"/>
  <c r="B52"/>
  <c r="B17"/>
  <c r="B16"/>
  <c r="I29"/>
  <c r="I28"/>
  <c r="I64"/>
  <c r="I63"/>
  <c r="I6"/>
  <c r="B41" s="1"/>
  <c r="B64" s="1"/>
  <c r="I5"/>
  <c r="B40" s="1"/>
  <c r="B63" s="1"/>
  <c r="K1"/>
  <c r="K12" s="1"/>
  <c r="K24" s="1"/>
  <c r="K36" s="1"/>
  <c r="K48" s="1"/>
  <c r="K59" s="1"/>
  <c r="E1"/>
  <c r="E12" s="1"/>
  <c r="E24" s="1"/>
  <c r="E36" s="1"/>
  <c r="E48" s="1"/>
  <c r="E59" s="1"/>
  <c r="E70" s="1"/>
  <c r="E82" s="1"/>
  <c r="E94" s="1"/>
  <c r="E106" s="1"/>
  <c r="C58" i="18"/>
  <c r="H58"/>
  <c r="I58"/>
  <c r="J58"/>
  <c r="K58" s="1"/>
  <c r="C59"/>
  <c r="B64"/>
  <c r="B65" i="16"/>
  <c r="C57" i="18"/>
  <c r="C56"/>
  <c r="C55"/>
  <c r="C54"/>
  <c r="C53"/>
  <c r="C52"/>
  <c r="C44"/>
  <c r="C43"/>
  <c r="C42"/>
  <c r="C41"/>
  <c r="C40"/>
  <c r="C39"/>
  <c r="C38"/>
  <c r="C37"/>
  <c r="C29"/>
  <c r="C28"/>
  <c r="C27"/>
  <c r="C25"/>
  <c r="C24"/>
  <c r="C23"/>
  <c r="C22"/>
  <c r="C14"/>
  <c r="C13"/>
  <c r="C12"/>
  <c r="C11"/>
  <c r="C10"/>
  <c r="C9"/>
  <c r="C8"/>
  <c r="C7"/>
  <c r="J56"/>
  <c r="I56"/>
  <c r="H56"/>
  <c r="J54"/>
  <c r="I54"/>
  <c r="H54"/>
  <c r="J52"/>
  <c r="I52"/>
  <c r="H52"/>
  <c r="J43"/>
  <c r="I43"/>
  <c r="H43"/>
  <c r="J41"/>
  <c r="I41"/>
  <c r="H41"/>
  <c r="J39"/>
  <c r="I39"/>
  <c r="H39"/>
  <c r="J37"/>
  <c r="I37"/>
  <c r="H37"/>
  <c r="J28"/>
  <c r="I28"/>
  <c r="H28"/>
  <c r="J26"/>
  <c r="I26"/>
  <c r="H26"/>
  <c r="J24"/>
  <c r="I24"/>
  <c r="H24"/>
  <c r="J22"/>
  <c r="I22"/>
  <c r="H22"/>
  <c r="J13"/>
  <c r="I13"/>
  <c r="H13"/>
  <c r="J11"/>
  <c r="I11"/>
  <c r="H11"/>
  <c r="J9"/>
  <c r="I9"/>
  <c r="H9"/>
  <c r="J7"/>
  <c r="I7"/>
  <c r="H7"/>
  <c r="J15" i="12"/>
  <c r="L11" i="9"/>
  <c r="L51" i="23" l="1"/>
  <c r="L59" i="22"/>
  <c r="L55"/>
  <c r="L9"/>
  <c r="L15"/>
  <c r="L51"/>
  <c r="K37"/>
  <c r="K43"/>
  <c r="K28"/>
  <c r="K26"/>
  <c r="L7"/>
  <c r="L57"/>
  <c r="K41"/>
  <c r="K39"/>
  <c r="K24"/>
  <c r="L11"/>
  <c r="L13"/>
  <c r="K22"/>
  <c r="L53"/>
  <c r="L13" i="9"/>
  <c r="L53" i="23"/>
  <c r="L23"/>
  <c r="L8"/>
  <c r="L36"/>
  <c r="L57"/>
  <c r="L42"/>
  <c r="L29"/>
  <c r="L27"/>
  <c r="L6"/>
  <c r="L12"/>
  <c r="L59"/>
  <c r="L40"/>
  <c r="L44"/>
  <c r="L55"/>
  <c r="L38"/>
  <c r="L25"/>
  <c r="L21"/>
  <c r="L10"/>
  <c r="L14"/>
  <c r="L38" i="16"/>
  <c r="L42"/>
  <c r="L21"/>
  <c r="L59"/>
  <c r="L23"/>
  <c r="L27"/>
  <c r="L36"/>
  <c r="L44"/>
  <c r="L53"/>
  <c r="L57"/>
  <c r="L51"/>
  <c r="L40"/>
  <c r="L25"/>
  <c r="L29"/>
  <c r="L55"/>
  <c r="L14"/>
  <c r="K37" i="18"/>
  <c r="K41"/>
  <c r="K22"/>
  <c r="K26"/>
  <c r="K7"/>
  <c r="K11"/>
  <c r="K52"/>
  <c r="K56"/>
  <c r="L6" i="16"/>
  <c r="L10"/>
  <c r="L8"/>
  <c r="L12"/>
  <c r="K9" i="18"/>
  <c r="K13"/>
  <c r="K24"/>
  <c r="K28"/>
  <c r="K39"/>
  <c r="K43"/>
  <c r="K54"/>
  <c r="L9" i="9"/>
  <c r="L7"/>
</calcChain>
</file>

<file path=xl/sharedStrings.xml><?xml version="1.0" encoding="utf-8"?>
<sst xmlns="http://schemas.openxmlformats.org/spreadsheetml/2006/main" count="3215" uniqueCount="612">
  <si>
    <t>Steve Baker</t>
  </si>
  <si>
    <t>Laura Wannop</t>
  </si>
  <si>
    <t>Linh Ly</t>
  </si>
  <si>
    <t>Emma Wong</t>
  </si>
  <si>
    <t>Annabel Hong</t>
  </si>
  <si>
    <t>Sandra Robinson</t>
  </si>
  <si>
    <t>Martin Lieu</t>
  </si>
  <si>
    <t>Timothy Yau</t>
  </si>
  <si>
    <t>Graham Balchin</t>
  </si>
  <si>
    <t>Cherry Chui</t>
  </si>
  <si>
    <t>Ekaterina Kim</t>
  </si>
  <si>
    <t>Vinh Quan</t>
  </si>
  <si>
    <t>Wins</t>
  </si>
  <si>
    <t>#</t>
  </si>
  <si>
    <t>LADIES SEMI'S</t>
  </si>
  <si>
    <t>vs</t>
  </si>
  <si>
    <t>LADIES FINALS</t>
  </si>
  <si>
    <t>MIXED QUARTERS</t>
  </si>
  <si>
    <t>MIXED SEMI'S</t>
  </si>
  <si>
    <t>MIXED FINALS</t>
  </si>
  <si>
    <t>MEN'S SEMI'S</t>
  </si>
  <si>
    <t>MEN'S FINALS</t>
  </si>
  <si>
    <t>Steven Seng</t>
  </si>
  <si>
    <t>Muhammad Ali</t>
  </si>
  <si>
    <t>Naveed Iqbal</t>
  </si>
  <si>
    <t>Ranjit Singh</t>
  </si>
  <si>
    <t>Tom Long</t>
  </si>
  <si>
    <t>Leon Jake Li Lim</t>
  </si>
  <si>
    <t>William Hutchinson</t>
  </si>
  <si>
    <t>Nikhil Patel</t>
  </si>
  <si>
    <t>Gemma Whiting</t>
  </si>
  <si>
    <t>Vicky Cullen</t>
  </si>
  <si>
    <t>Tuyet Tran</t>
  </si>
  <si>
    <t>Fiona Au</t>
  </si>
  <si>
    <t>Hilna Fontaine</t>
  </si>
  <si>
    <t>Marilyn Fontaine</t>
  </si>
  <si>
    <t>Richard Sham</t>
  </si>
  <si>
    <t>Zahra Ali</t>
  </si>
  <si>
    <t>Ngou Long Kam</t>
  </si>
  <si>
    <t>Group A</t>
  </si>
  <si>
    <t>Group B</t>
  </si>
  <si>
    <t>Group C</t>
  </si>
  <si>
    <t>Group D</t>
  </si>
  <si>
    <t>For</t>
  </si>
  <si>
    <t>Against</t>
  </si>
  <si>
    <t>A</t>
  </si>
  <si>
    <t>B</t>
  </si>
  <si>
    <t>C</t>
  </si>
  <si>
    <t>D</t>
  </si>
  <si>
    <t>Diff</t>
  </si>
  <si>
    <t>Category</t>
  </si>
  <si>
    <t>NAMES / PAIRINGS</t>
  </si>
  <si>
    <t>Sc</t>
  </si>
  <si>
    <t>MEN'S A</t>
  </si>
  <si>
    <t>Daniel Tang</t>
  </si>
  <si>
    <t>Jerry Cheng</t>
  </si>
  <si>
    <t>x</t>
  </si>
  <si>
    <t>Kris Ramjeewan</t>
  </si>
  <si>
    <t>Wilton Sinclair</t>
  </si>
  <si>
    <t>Vince Cheung</t>
  </si>
  <si>
    <t>Hao Choi</t>
  </si>
  <si>
    <t>Richard Tan</t>
  </si>
  <si>
    <t>George Li</t>
  </si>
  <si>
    <t>Onting Poon</t>
  </si>
  <si>
    <t>Rick Harvey</t>
  </si>
  <si>
    <t>Adam Coulson</t>
  </si>
  <si>
    <t xml:space="preserve"> </t>
  </si>
  <si>
    <t>Paul Leo</t>
  </si>
  <si>
    <t>Aaron Cheng</t>
  </si>
  <si>
    <t>Arak Bhokanandh</t>
  </si>
  <si>
    <t>Sean Cordon</t>
  </si>
  <si>
    <t>Jenath Kanagesan</t>
  </si>
  <si>
    <t>Yuhao Wu</t>
  </si>
  <si>
    <t>Simon Reed</t>
  </si>
  <si>
    <t>Kashual Sampat</t>
  </si>
  <si>
    <t>Raymond Choi</t>
  </si>
  <si>
    <t>Jonathon Choi</t>
  </si>
  <si>
    <t>Hoang Cao</t>
  </si>
  <si>
    <t>Ifkar Arifin</t>
  </si>
  <si>
    <t>Danny Plant</t>
  </si>
  <si>
    <t>Joel Gayle</t>
  </si>
  <si>
    <t>Shelson Lim</t>
  </si>
  <si>
    <t>Neel Clements</t>
  </si>
  <si>
    <t>Patrick Chong</t>
  </si>
  <si>
    <t>Jonathon Wong</t>
  </si>
  <si>
    <t>Gary Cooper</t>
  </si>
  <si>
    <t>Steven Hall</t>
  </si>
  <si>
    <t>Dovydas Razas</t>
  </si>
  <si>
    <t>Curnow Bascombe</t>
  </si>
  <si>
    <t>Rudy Sutoto</t>
  </si>
  <si>
    <t>Andrew Brunning</t>
  </si>
  <si>
    <t>WOMEN'S LEAGUE</t>
  </si>
  <si>
    <t>Lee Tandy</t>
  </si>
  <si>
    <t>Phil Beadling</t>
  </si>
  <si>
    <t>Viknesh Rajendran</t>
  </si>
  <si>
    <t>Illona Reed</t>
  </si>
  <si>
    <t>Rajeev Sadasivan</t>
  </si>
  <si>
    <t>Shayne Sadasivan</t>
  </si>
  <si>
    <t>Pashyca Gill</t>
  </si>
  <si>
    <t>Lyubov Nikolchova</t>
  </si>
  <si>
    <t>Shaun Parr</t>
  </si>
  <si>
    <t>Mark Law</t>
  </si>
  <si>
    <t>Florence Chow</t>
  </si>
  <si>
    <t>Chin Chin Chen</t>
  </si>
  <si>
    <t>Paul Carvill</t>
  </si>
  <si>
    <t>Nikki Chan-Lam</t>
  </si>
  <si>
    <t>Munn Tzin-Bong</t>
  </si>
  <si>
    <t>Khorn Khoneemyxay</t>
  </si>
  <si>
    <t>Piers Tang</t>
  </si>
  <si>
    <t>Hattie Wu</t>
  </si>
  <si>
    <t>Michelle Wong</t>
  </si>
  <si>
    <t>Bernny Casier</t>
  </si>
  <si>
    <t>Fiona Ching</t>
  </si>
  <si>
    <t>MEN'S B</t>
  </si>
  <si>
    <t>Kim Nguyen</t>
  </si>
  <si>
    <t>Larry Mabborang</t>
  </si>
  <si>
    <t>Becky Smith</t>
  </si>
  <si>
    <t>Laura Wright</t>
  </si>
  <si>
    <t>Haocheng Pan</t>
  </si>
  <si>
    <t>Wayne Li</t>
  </si>
  <si>
    <t>Joanne Muggeridge</t>
  </si>
  <si>
    <t>Ivan Leong</t>
  </si>
  <si>
    <t>Amy Liu</t>
  </si>
  <si>
    <t>Jan Ong</t>
  </si>
  <si>
    <t>Richard Worsley</t>
  </si>
  <si>
    <t>Martin Spurin</t>
  </si>
  <si>
    <t>Caroline Westley</t>
  </si>
  <si>
    <t>Lynne Swan</t>
  </si>
  <si>
    <t>Katrine Kranker</t>
  </si>
  <si>
    <t>Lauren Cooper</t>
  </si>
  <si>
    <t>Jaakko Heiskanen</t>
  </si>
  <si>
    <t>Prashant Kumar</t>
  </si>
  <si>
    <t>Tiffany Lok</t>
  </si>
  <si>
    <t>Sophie Placzek</t>
  </si>
  <si>
    <t>Vincent Chen</t>
  </si>
  <si>
    <t>Tracey Middleton</t>
  </si>
  <si>
    <t>June Shipman</t>
  </si>
  <si>
    <t>Shirley Louis-Onyebuashi</t>
  </si>
  <si>
    <t>Cindy Wong</t>
  </si>
  <si>
    <t>Gemma Amadi</t>
  </si>
  <si>
    <t>Ujjol Ahmed</t>
  </si>
  <si>
    <t>WOMEN'S SOCIAL</t>
  </si>
  <si>
    <t>Irene Wang</t>
  </si>
  <si>
    <t>Miko Zhong</t>
  </si>
  <si>
    <t>Karl Chui</t>
  </si>
  <si>
    <t>Louise Taitt</t>
  </si>
  <si>
    <t>Mike Lam</t>
  </si>
  <si>
    <t>Bo Yee Leung</t>
  </si>
  <si>
    <t>Althea Castella</t>
  </si>
  <si>
    <t>Abi Thangarajah</t>
  </si>
  <si>
    <t>Helon Bibi</t>
  </si>
  <si>
    <t>Mariko Kinoshita</t>
  </si>
  <si>
    <t>Nivedita D'Lima</t>
  </si>
  <si>
    <t>Namrata Choubey</t>
  </si>
  <si>
    <t>Teresa Bryce</t>
  </si>
  <si>
    <t>Sylvia Osaji</t>
  </si>
  <si>
    <t>Jamila Christie</t>
  </si>
  <si>
    <t>Chantelle Robberts</t>
  </si>
  <si>
    <t>Zoe Taylor</t>
  </si>
  <si>
    <t>MEN'S SOCIAL</t>
  </si>
  <si>
    <t>Kenneth Dubois</t>
  </si>
  <si>
    <t>Ian Andrews</t>
  </si>
  <si>
    <t>Vilmos Zsombori</t>
  </si>
  <si>
    <t>Jatin Mascarenhas</t>
  </si>
  <si>
    <t>MIXED SOCIAL</t>
  </si>
  <si>
    <t>Alan Lau</t>
  </si>
  <si>
    <t>Kevin Lam</t>
  </si>
  <si>
    <t>Gaurav Sabharwal</t>
  </si>
  <si>
    <t>Vinit Kain</t>
  </si>
  <si>
    <t>Alexey Erekhinsky</t>
  </si>
  <si>
    <t>Vino Veeraraghavan</t>
  </si>
  <si>
    <t>Andy Tye</t>
  </si>
  <si>
    <t>Althea Castillo</t>
  </si>
  <si>
    <t>Tony Diep</t>
  </si>
  <si>
    <t>Jonny Nelson</t>
  </si>
  <si>
    <t>Steven Wynne</t>
  </si>
  <si>
    <t>Cathy Perfect</t>
  </si>
  <si>
    <t>Vidul Kothiyal</t>
  </si>
  <si>
    <t>Dmitry Kandalov</t>
  </si>
  <si>
    <t>Lillia Iontcheva</t>
  </si>
  <si>
    <t>Stephan Li</t>
  </si>
  <si>
    <t>Kieren Wong</t>
  </si>
  <si>
    <t>Inna Boyd</t>
  </si>
  <si>
    <t>Archish Tajpuriya</t>
  </si>
  <si>
    <t>Shitesh Prakash</t>
  </si>
  <si>
    <t>Jessica Newlyn</t>
  </si>
  <si>
    <t>Kenneth DuBois</t>
  </si>
  <si>
    <t>Vasanth Pillar</t>
  </si>
  <si>
    <t>luca spalding</t>
  </si>
  <si>
    <t>Christine Court</t>
  </si>
  <si>
    <t>Brian Brass</t>
  </si>
  <si>
    <t>Rayhan Ahmed</t>
  </si>
  <si>
    <t>MIXED LEAGUE</t>
  </si>
  <si>
    <t>Iris Cheung</t>
  </si>
  <si>
    <t>Yvonne Saunders</t>
  </si>
  <si>
    <t>Arnulfo Jacobs</t>
  </si>
  <si>
    <t>David Choi</t>
  </si>
  <si>
    <t>Alexia Mulet</t>
  </si>
  <si>
    <t>Michael Bryne</t>
  </si>
  <si>
    <t>Martina Dobrikova</t>
  </si>
  <si>
    <t>Srushti Panchal</t>
  </si>
  <si>
    <t>Anil Mahapatra</t>
  </si>
  <si>
    <t>Kim Novak</t>
  </si>
  <si>
    <t>Sarah Kwan</t>
  </si>
  <si>
    <t>Khorn Khonenyxay</t>
  </si>
  <si>
    <t>Michelle Brothers</t>
  </si>
  <si>
    <t>Moses Preddie</t>
  </si>
  <si>
    <t>Stuart Mannering</t>
  </si>
  <si>
    <t>Lynn Grace</t>
  </si>
  <si>
    <t>Richard Reid</t>
  </si>
  <si>
    <t>Daniel Plant</t>
  </si>
  <si>
    <t>Viktoria Kalna</t>
  </si>
  <si>
    <t>Elaine Pang</t>
  </si>
  <si>
    <t>Katrina Taylor</t>
  </si>
  <si>
    <t>Alex Skilton</t>
  </si>
  <si>
    <t>Gavin Yeung</t>
  </si>
  <si>
    <t>Kamrun Robinson</t>
  </si>
  <si>
    <t>test</t>
  </si>
  <si>
    <t>A1</t>
  </si>
  <si>
    <t>D2</t>
  </si>
  <si>
    <t>B1</t>
  </si>
  <si>
    <t>C1</t>
  </si>
  <si>
    <t>D1</t>
  </si>
  <si>
    <t>C2</t>
  </si>
  <si>
    <t>A2</t>
  </si>
  <si>
    <t>B2</t>
  </si>
  <si>
    <t>See Website &amp; Facebook for Pictures of Finalist and Videos</t>
  </si>
  <si>
    <t>Order of Play  -  A v B       C v D        A v C       B v D        A v D       B v C      (Circle = Game on,   X = Finished)</t>
  </si>
  <si>
    <t>MEN'S QUARTERS</t>
  </si>
  <si>
    <t>MIXED SOCIAL RESULTS - MAY 2015</t>
  </si>
  <si>
    <t>MEN'S LEAGUE B</t>
  </si>
  <si>
    <t>MEN'S LEAGUE A</t>
  </si>
  <si>
    <t>LADIES QUARTERS</t>
  </si>
  <si>
    <t>MIXED  QUARTERS</t>
  </si>
  <si>
    <t>Helon Bebi</t>
  </si>
  <si>
    <t>Jonathan Leung-Davis</t>
  </si>
  <si>
    <t>RESULTS SHEET -</t>
  </si>
  <si>
    <t>CATEGORY:-</t>
  </si>
  <si>
    <t>GROUP:</t>
  </si>
  <si>
    <t>(One Game to 21 - No Setting)</t>
  </si>
  <si>
    <t>NO:</t>
  </si>
  <si>
    <t>(Circle the name/s of the winner/s)</t>
  </si>
  <si>
    <t>~  SCORES  ~</t>
  </si>
  <si>
    <t>Group</t>
  </si>
  <si>
    <t>Team A</t>
  </si>
  <si>
    <t>Team B</t>
  </si>
  <si>
    <t>Team C</t>
  </si>
  <si>
    <t>Team D</t>
  </si>
  <si>
    <t>Number</t>
  </si>
  <si>
    <t>21--11</t>
  </si>
  <si>
    <t>21--13</t>
  </si>
  <si>
    <t>21-19</t>
  </si>
  <si>
    <t>Anthea Castello</t>
  </si>
  <si>
    <t xml:space="preserve">Karl Chui </t>
  </si>
  <si>
    <t>Rayhan Amed</t>
  </si>
  <si>
    <t>Johnation Wong</t>
  </si>
  <si>
    <t>Bo Yee Leoung</t>
  </si>
  <si>
    <t>Louise Tatt</t>
  </si>
  <si>
    <t>Brain Brass</t>
  </si>
  <si>
    <t>Johnathon Wong</t>
  </si>
  <si>
    <t>21-18</t>
  </si>
  <si>
    <t>25 -- 27</t>
  </si>
  <si>
    <t>Christopher Villa</t>
  </si>
  <si>
    <t>Emile Sinclair</t>
  </si>
  <si>
    <t>Alex Fu</t>
  </si>
  <si>
    <t>Jon Dela roca</t>
  </si>
  <si>
    <t>Adrian Paul Rabe</t>
  </si>
  <si>
    <t>Kali Sirugudi</t>
  </si>
  <si>
    <t>Kishore Thupakula</t>
  </si>
  <si>
    <t>Sudhakar Balaraman</t>
  </si>
  <si>
    <t>Puneet Gupta</t>
  </si>
  <si>
    <t>Sohail ashraf</t>
  </si>
  <si>
    <t>Michael Byrne</t>
  </si>
  <si>
    <t>Victor Lim</t>
  </si>
  <si>
    <t>Paul Li</t>
  </si>
  <si>
    <t>Chi Chun Wan</t>
  </si>
  <si>
    <t>Joshua Quek</t>
  </si>
  <si>
    <t>Andrew Yan</t>
  </si>
  <si>
    <t>Joey Tsui</t>
  </si>
  <si>
    <t>Ryan Wilson</t>
  </si>
  <si>
    <t>Gopiraj sivasundram</t>
  </si>
  <si>
    <t>Arif</t>
  </si>
  <si>
    <t xml:space="preserve">Sudhir cheedella </t>
  </si>
  <si>
    <t xml:space="preserve">Sarang </t>
  </si>
  <si>
    <t>Neil Thompson</t>
  </si>
  <si>
    <t>Lokjit Gurang</t>
  </si>
  <si>
    <t>Kui Rai</t>
  </si>
  <si>
    <t>Khem Ale</t>
  </si>
  <si>
    <t>Kamansing Pun</t>
  </si>
  <si>
    <t>Chaturman Limbu</t>
  </si>
  <si>
    <t>Dillisher Rai</t>
  </si>
  <si>
    <t>Mohammed Waleed</t>
  </si>
  <si>
    <t>E</t>
  </si>
  <si>
    <t>Order   - A v C,   B v D,  C v E,  A v D,  B v E,  C v D,  A v E,  B v C,  D v E,  A v B   (Circle = Game on,   X = Finished)</t>
  </si>
  <si>
    <t>MEN'S LEAGUE 'B' RESULTS - DEC 2015</t>
  </si>
  <si>
    <t>MEN'S LEAGUE 'A' RESULTS - DEC 2015</t>
  </si>
  <si>
    <t>MIXED SOCIAL RESULTS - DEC 2015</t>
  </si>
  <si>
    <t>MIXED LEAGUE RESULTS - DEC 2015</t>
  </si>
  <si>
    <t>LADIES LEAGUE RESULTS - DEC 2015</t>
  </si>
  <si>
    <t>Team E</t>
  </si>
  <si>
    <t>Sohail Asharaf</t>
  </si>
  <si>
    <t>Gaurav</t>
  </si>
  <si>
    <t>Gopircy Sivasundram</t>
  </si>
  <si>
    <t>Gopit Sivasundram</t>
  </si>
  <si>
    <t>Sohail Ashraf</t>
  </si>
  <si>
    <t>21--12</t>
  </si>
  <si>
    <t>21--10</t>
  </si>
  <si>
    <t>21--16</t>
  </si>
  <si>
    <t>21--15</t>
  </si>
  <si>
    <t>12--21</t>
  </si>
  <si>
    <t>13--21</t>
  </si>
  <si>
    <t>21--18</t>
  </si>
  <si>
    <t>Adam Dudley</t>
  </si>
  <si>
    <t>David Kane</t>
  </si>
  <si>
    <t>Rebecca Tung</t>
  </si>
  <si>
    <t>21--9</t>
  </si>
  <si>
    <t>Man Hei Lee</t>
  </si>
  <si>
    <t>Leon Jake Lim</t>
  </si>
  <si>
    <t>Lawrence Nemostothy</t>
  </si>
  <si>
    <t>Paul Freeman</t>
  </si>
  <si>
    <t>Akul Patel</t>
  </si>
  <si>
    <t>Craig Taylor</t>
  </si>
  <si>
    <t>David Greatorex</t>
  </si>
  <si>
    <t>Terry Wong</t>
  </si>
  <si>
    <t>21-14</t>
  </si>
  <si>
    <t>Lawrence nemostothy</t>
  </si>
  <si>
    <t>Criag Taylor</t>
  </si>
  <si>
    <t>16--21</t>
  </si>
  <si>
    <t>LADIES PLATE</t>
  </si>
  <si>
    <t>A3</t>
  </si>
  <si>
    <t>B3</t>
  </si>
  <si>
    <t>Rudi Sutoto</t>
  </si>
  <si>
    <t>21-18 / 21-15</t>
  </si>
  <si>
    <t>WINS</t>
  </si>
  <si>
    <t>POINTS  (for/against)</t>
  </si>
  <si>
    <t>DIFF</t>
  </si>
  <si>
    <t>POS</t>
  </si>
  <si>
    <t>GROUP OF 4  -  1 v 2,   3 v 4,   1 v 3,   2 v 4,   1 v 4,   2 v 3</t>
  </si>
  <si>
    <t>Group of 3  -  1 v 2,  3 v Los1v2,  3 v Win1v2</t>
  </si>
  <si>
    <t>Group of 5   -  1 v 3,    2 v 4,    3 v 5,    1 v 4,    2 v 5,    3 v 4,    1 v 5,    2 v 3,    4 v 5,    1 v 2</t>
  </si>
  <si>
    <t>Group of 5   -   1 v 3,      2 v 4,      3 v 5,      1 v 4,      2 v 5,      3 v 4,      1 v 5,      2 v 3,      4 v 5,      1 v 2</t>
  </si>
  <si>
    <t>MEN'S  QUARTERS</t>
  </si>
  <si>
    <t>MIXED LEAGUE B</t>
  </si>
  <si>
    <t>MIXED LEAGUE A</t>
  </si>
  <si>
    <t>MEN'S SINGLES A</t>
  </si>
  <si>
    <t>MEN'S SINGLES B</t>
  </si>
  <si>
    <t>WOMEN'S SINGLES A</t>
  </si>
  <si>
    <t>Kyoko Osawa</t>
  </si>
  <si>
    <t>MEN'S SEMI'S 'B'</t>
  </si>
  <si>
    <t>LADIES LEAGUE A</t>
  </si>
  <si>
    <t>LADIES LEAGUE B</t>
  </si>
  <si>
    <t>3rd PLACE</t>
  </si>
  <si>
    <t>GAME NO:</t>
  </si>
  <si>
    <t>Puiwah Mak</t>
  </si>
  <si>
    <t>LADIES 'A' FINALS</t>
  </si>
  <si>
    <t>LADIES 'A' SEMI'S</t>
  </si>
  <si>
    <t>LADIES 'B' FINALS</t>
  </si>
  <si>
    <t>WOMEN'S SEMI'S 'A'</t>
  </si>
  <si>
    <t>WOMEN'S FINALS</t>
  </si>
  <si>
    <t>Georgina Crossman</t>
  </si>
  <si>
    <t>Elissa Seddon</t>
  </si>
  <si>
    <t>Luke Quan</t>
  </si>
  <si>
    <t>Thierry Yibyok</t>
  </si>
  <si>
    <t>Aditya Bisen</t>
  </si>
  <si>
    <t>Michelle Huang</t>
  </si>
  <si>
    <t>Stephen Huyton</t>
  </si>
  <si>
    <t>F</t>
  </si>
  <si>
    <t>Adrian Rabe</t>
  </si>
  <si>
    <t>Group of 6   -   A v B,      C v D,      E v F,      A v D,      B v E,      D v F,      A v E,      C v F,      B v D,      A v F,     D v E,</t>
  </si>
  <si>
    <t>B v C,     A v D,     B v F,     C v E</t>
  </si>
  <si>
    <t>Group of 5   -   A v C,      B v D,      C v E,      A v D,      B v E,      C v D,      A v E,      B v C,      D v E,      A v B</t>
  </si>
  <si>
    <t>Richard Jones</t>
  </si>
  <si>
    <t>Sara Moore</t>
  </si>
  <si>
    <t>Anna Conroy</t>
  </si>
  <si>
    <t>Simon Parker</t>
  </si>
  <si>
    <t>Alex Godfrey</t>
  </si>
  <si>
    <t>Katie Batt</t>
  </si>
  <si>
    <t>Daniel Charles</t>
  </si>
  <si>
    <t>Andrew Yau</t>
  </si>
  <si>
    <t>Jake Everett-Rose</t>
  </si>
  <si>
    <t>Alex Singhgolden</t>
  </si>
  <si>
    <t>Felix Wright</t>
  </si>
  <si>
    <t>Farihin Raziff</t>
  </si>
  <si>
    <t>Mike Smart</t>
  </si>
  <si>
    <t>Michael Lieu</t>
  </si>
  <si>
    <t>Kacy Chou</t>
  </si>
  <si>
    <t>Christian Don Manguiat</t>
  </si>
  <si>
    <t>Dominic Chung</t>
  </si>
  <si>
    <t>Suraj Panchal</t>
  </si>
  <si>
    <t>Jane Pang</t>
  </si>
  <si>
    <t>Lucy Gibbling</t>
  </si>
  <si>
    <t>Lani Navalta</t>
  </si>
  <si>
    <t>Farzana Sheikh</t>
  </si>
  <si>
    <t>MEN'S LEAGUE C</t>
  </si>
  <si>
    <t>WOMEN'S LEAGUE C</t>
  </si>
  <si>
    <t>MIXED LEAGUE C</t>
  </si>
  <si>
    <t>Richard Pawley</t>
  </si>
  <si>
    <t>LADIES 'B' SEMI'S</t>
  </si>
  <si>
    <t>Richard Lester</t>
  </si>
  <si>
    <t>Tong Yan</t>
  </si>
  <si>
    <t>MEN'S LEAGUE 'B' RESULTS - JUNE 2019</t>
  </si>
  <si>
    <t>LADIES LEAGUE 'C' RESULTS - JUNE 2019</t>
  </si>
  <si>
    <t>LADIES LEAGUE 'B' RESULTS - JUNE 2019</t>
  </si>
  <si>
    <t>MEN'S LEAGUE 'A' RESULTS - JUNE 2019</t>
  </si>
  <si>
    <t>MIXED LEAGUE 'B' RESULTS - JUNE 2019</t>
  </si>
  <si>
    <t>Robin Koe</t>
  </si>
  <si>
    <t>Derek wong</t>
  </si>
  <si>
    <t>Kien-Sen Lee</t>
  </si>
  <si>
    <t>Andrew Davies</t>
  </si>
  <si>
    <t>Eid Ali</t>
  </si>
  <si>
    <t>Kris Ramjeevawon</t>
  </si>
  <si>
    <t>Vinoop thayatt</t>
  </si>
  <si>
    <t>Por Thithawat</t>
  </si>
  <si>
    <t>Jonny Chai</t>
  </si>
  <si>
    <t>Chee Kuan</t>
  </si>
  <si>
    <t>Zhi Lin Ng</t>
  </si>
  <si>
    <t>Kevin Zhang</t>
  </si>
  <si>
    <t>Chris Law</t>
  </si>
  <si>
    <t>Ponsudhahar Kamaraj</t>
  </si>
  <si>
    <t>Herbert Fernando</t>
  </si>
  <si>
    <t>Vijay</t>
  </si>
  <si>
    <t>Homan Wan</t>
  </si>
  <si>
    <t>Kieron Gordon</t>
  </si>
  <si>
    <t>Anthony Joseph</t>
  </si>
  <si>
    <t>Umesh Nair</t>
  </si>
  <si>
    <t>Sara Foster</t>
  </si>
  <si>
    <t>Hannah Seagrave</t>
  </si>
  <si>
    <t>Ylenia Ficalora</t>
  </si>
  <si>
    <t>Angelique Polarolls</t>
  </si>
  <si>
    <t>Fiona Leggat</t>
  </si>
  <si>
    <t>Michelle huang</t>
  </si>
  <si>
    <t>Srushti panchal</t>
  </si>
  <si>
    <t>Hamsa srikhantha</t>
  </si>
  <si>
    <t>Lochani Hartley</t>
  </si>
  <si>
    <t>Neil Peters</t>
  </si>
  <si>
    <t>Robert Best</t>
  </si>
  <si>
    <t>Martin crossley</t>
  </si>
  <si>
    <t>Will Hilton - Jackson</t>
  </si>
  <si>
    <t>Sean Such</t>
  </si>
  <si>
    <t>Rees Sadasivan</t>
  </si>
  <si>
    <t>Dan Goodsell</t>
  </si>
  <si>
    <t>Jason William</t>
  </si>
  <si>
    <t>Thomas Woodhams</t>
  </si>
  <si>
    <t>Paul McMichael</t>
  </si>
  <si>
    <t>Zak Goodsell</t>
  </si>
  <si>
    <t>Sam Greensted</t>
  </si>
  <si>
    <t>James Sullivan</t>
  </si>
  <si>
    <t>Andrew Brown</t>
  </si>
  <si>
    <t>Raff Badrinath</t>
  </si>
  <si>
    <t>Lewis Copeland</t>
  </si>
  <si>
    <t>Nanda</t>
  </si>
  <si>
    <t>Kenny Lieu</t>
  </si>
  <si>
    <t>Jonathan Andrews</t>
  </si>
  <si>
    <t>Sheunesu Kimbugwe</t>
  </si>
  <si>
    <t>Frances Caparas</t>
  </si>
  <si>
    <t>Julie Hodgon</t>
  </si>
  <si>
    <t>David Ling</t>
  </si>
  <si>
    <t>Amir Abbasi</t>
  </si>
  <si>
    <t>Ash harding</t>
  </si>
  <si>
    <t>Sharon Moore</t>
  </si>
  <si>
    <t>Sam Thushy</t>
  </si>
  <si>
    <t>Raymond Tang</t>
  </si>
  <si>
    <t>Anthony joseph</t>
  </si>
  <si>
    <t>MIXED LEAGUE 'A' RESULTS - JUNE 2019</t>
  </si>
  <si>
    <t>Martin Crossley</t>
  </si>
  <si>
    <t>Nicki Hull</t>
  </si>
  <si>
    <t>Daniel Goodsell</t>
  </si>
  <si>
    <t>Kevin Simpson</t>
  </si>
  <si>
    <t>Angelique pallarols</t>
  </si>
  <si>
    <t>Tracy Hutchinson</t>
  </si>
  <si>
    <t>Sarah Foster</t>
  </si>
  <si>
    <t>(Partner wanted)</t>
  </si>
  <si>
    <t>All-Stars 18th Open Finalists - JUNE 2019</t>
  </si>
  <si>
    <t>MEN'S SINGLES LEAGUE 'B' RESULTS - JUNE 2019</t>
  </si>
  <si>
    <t>Thomas Legerton</t>
  </si>
  <si>
    <t>Adrian hoi</t>
  </si>
  <si>
    <t>Aziz Adil</t>
  </si>
  <si>
    <t>Johnny Ren</t>
  </si>
  <si>
    <t>Hieu Pham</t>
  </si>
  <si>
    <t>Avaneesh Sirugudi</t>
  </si>
  <si>
    <t>Sam Lai</t>
  </si>
  <si>
    <t>Sandy Yadav</t>
  </si>
  <si>
    <t>Ai Yin Chen</t>
  </si>
  <si>
    <t>Madelaine Knaack</t>
  </si>
  <si>
    <t>Corinna Husmann</t>
  </si>
  <si>
    <t>WOMEN'S SINGLES LEAGUE 'A' RESULTS - JUNE 2019</t>
  </si>
  <si>
    <t>Girish S Vishwa</t>
  </si>
  <si>
    <t>Arjun Perumalla</t>
  </si>
  <si>
    <t>Andrew Heron</t>
  </si>
  <si>
    <t>Clement Chan</t>
  </si>
  <si>
    <t>Sankalp Ramanan</t>
  </si>
  <si>
    <t>Vincent Yeung</t>
  </si>
  <si>
    <t>Matthew Johnson</t>
  </si>
  <si>
    <t>MEN'S SINGLES LEAGUE 'A' RESULTS - JUNE 2019</t>
  </si>
  <si>
    <t>LADIES LEAGUE 'A' &amp; 'B' RESULTS - JUNE 2019</t>
  </si>
  <si>
    <t>League A</t>
  </si>
  <si>
    <t>League B</t>
  </si>
  <si>
    <t>Roshan D'souza</t>
  </si>
  <si>
    <t>Kent Lee</t>
  </si>
  <si>
    <t>MEN'S LEAGUE C RESULTS - JUNE 2019</t>
  </si>
  <si>
    <t>Martyn White</t>
  </si>
  <si>
    <t>Justin Shum</t>
  </si>
  <si>
    <t>Richard Low</t>
  </si>
  <si>
    <t>Jay Limson</t>
  </si>
  <si>
    <t>Eric Lam</t>
  </si>
  <si>
    <t>Ajaydeep Chauhan</t>
  </si>
  <si>
    <t>Sahil</t>
  </si>
  <si>
    <t>Michael Wong</t>
  </si>
  <si>
    <t>Dan Wong</t>
  </si>
  <si>
    <t>Derek Wong</t>
  </si>
  <si>
    <t>Aaron On</t>
  </si>
  <si>
    <t>Kar-ho Lee</t>
  </si>
  <si>
    <t>Chi Tsang</t>
  </si>
  <si>
    <t>Julian Titus</t>
  </si>
  <si>
    <t>Bishnu Ale</t>
  </si>
  <si>
    <t>Rajesh Kurup</t>
  </si>
  <si>
    <t>Mark Bye</t>
  </si>
  <si>
    <t>Siam Ahmed</t>
  </si>
  <si>
    <t>Jeff Sham</t>
  </si>
  <si>
    <t>Dinesh Fernando</t>
  </si>
  <si>
    <t>Vita Zhao</t>
  </si>
  <si>
    <t>Rocky</t>
  </si>
  <si>
    <t>Vernell Senior</t>
  </si>
  <si>
    <t>Earl Schardsmidt</t>
  </si>
  <si>
    <t>Shiv Puvvada</t>
  </si>
  <si>
    <t>Srinivasan Sadagopan</t>
  </si>
  <si>
    <t>Nathan Bell</t>
  </si>
  <si>
    <t>Joel Silva</t>
  </si>
  <si>
    <t>Merwin Puri</t>
  </si>
  <si>
    <t>Nao Kaneto</t>
  </si>
  <si>
    <t>Sheila Astronomia</t>
  </si>
  <si>
    <t>Clare McLean</t>
  </si>
  <si>
    <t>Clare Sartin</t>
  </si>
  <si>
    <t>Yian Shang</t>
  </si>
  <si>
    <t>My Dinh</t>
  </si>
  <si>
    <t>Yen Jin Lim</t>
  </si>
  <si>
    <t>Ai Kumon</t>
  </si>
  <si>
    <t>Annie White</t>
  </si>
  <si>
    <t>Joanna Zhong</t>
  </si>
  <si>
    <t>Jolanta Dumciute</t>
  </si>
  <si>
    <t>Angela McCarthy</t>
  </si>
  <si>
    <t>Group of 6   -  A v B,    C v D,    E v F,    A v D,    B v E,    D v F,    A v E,    C v F,    B v D,    A v F,   D v E,</t>
  </si>
  <si>
    <t>MIXED LEAGUE 'C' RESULTS - JUNE 2019</t>
  </si>
  <si>
    <t>Damon DuCasse</t>
  </si>
  <si>
    <t>Amanda Moorghen</t>
  </si>
  <si>
    <t>Christopher brass</t>
  </si>
  <si>
    <t>Chris Clarke</t>
  </si>
  <si>
    <t>Vanessa Avenell</t>
  </si>
  <si>
    <t>Mei Yeen Foo</t>
  </si>
  <si>
    <t>Julian Svoboda</t>
  </si>
  <si>
    <t>Ha Dinh</t>
  </si>
  <si>
    <t>Wayne Cheung</t>
  </si>
  <si>
    <t>yen jin lim</t>
  </si>
  <si>
    <t>Tom Rhodes</t>
  </si>
  <si>
    <t>Melissa Tang</t>
  </si>
  <si>
    <t>Fritzie Lim</t>
  </si>
  <si>
    <t>Sheila Astronimia</t>
  </si>
  <si>
    <t>MENS SINGLES A</t>
  </si>
  <si>
    <t>21-15</t>
  </si>
  <si>
    <r>
      <rPr>
        <b/>
        <sz val="10"/>
        <rFont val="Arial"/>
        <family val="2"/>
      </rPr>
      <t>21</t>
    </r>
    <r>
      <rPr>
        <sz val="10"/>
        <rFont val="Arial"/>
        <family val="2"/>
      </rPr>
      <t>-15</t>
    </r>
  </si>
  <si>
    <t>21-20</t>
  </si>
  <si>
    <r>
      <rPr>
        <b/>
        <sz val="10"/>
        <rFont val="Arial"/>
        <family val="2"/>
      </rPr>
      <t>21</t>
    </r>
    <r>
      <rPr>
        <sz val="10"/>
        <rFont val="Arial"/>
        <family val="2"/>
      </rPr>
      <t>-20</t>
    </r>
  </si>
  <si>
    <t>21_10</t>
  </si>
  <si>
    <t>21_8</t>
  </si>
  <si>
    <t>21-17</t>
  </si>
  <si>
    <t>21-13</t>
  </si>
  <si>
    <t>13-21</t>
  </si>
  <si>
    <t>MENS 3RD PLACE</t>
  </si>
  <si>
    <t>21_11</t>
  </si>
  <si>
    <t>17-21, 19-21</t>
  </si>
  <si>
    <t>7--21</t>
  </si>
  <si>
    <t>Will Hilton-Jackson</t>
  </si>
  <si>
    <t>James William</t>
  </si>
  <si>
    <t>20-22</t>
  </si>
  <si>
    <t>18-21</t>
  </si>
  <si>
    <t>Ash Harding</t>
  </si>
  <si>
    <t>16-21</t>
  </si>
  <si>
    <t>22-20</t>
  </si>
  <si>
    <t>Raymong Tang</t>
  </si>
  <si>
    <t>30-24</t>
  </si>
  <si>
    <t>Angelique Pallarols</t>
  </si>
  <si>
    <t>Daneil Goodsell</t>
  </si>
  <si>
    <t>Aneglique Pallarols</t>
  </si>
  <si>
    <t>Tracey Hutchinson</t>
  </si>
  <si>
    <t xml:space="preserve">21-17 </t>
  </si>
  <si>
    <t>17-21</t>
  </si>
  <si>
    <t xml:space="preserve">THIRD PLACE </t>
  </si>
  <si>
    <t>21-16</t>
  </si>
  <si>
    <t xml:space="preserve">21-9 </t>
  </si>
  <si>
    <t>11-21</t>
  </si>
  <si>
    <t>14-21</t>
  </si>
  <si>
    <t>FINALS</t>
  </si>
  <si>
    <t>15-21</t>
  </si>
  <si>
    <t>21-10</t>
  </si>
  <si>
    <t>21-8, 21-9</t>
  </si>
  <si>
    <t>21-10, 21-11</t>
  </si>
  <si>
    <t>Christian Don</t>
  </si>
  <si>
    <t>21-8</t>
  </si>
  <si>
    <t>21-7</t>
  </si>
  <si>
    <t>21-11</t>
  </si>
  <si>
    <t>7-21</t>
  </si>
  <si>
    <t>Keving Zhang</t>
  </si>
  <si>
    <t>20-21</t>
  </si>
  <si>
    <t>30--11</t>
  </si>
  <si>
    <t>20-22,  18-21</t>
  </si>
  <si>
    <t>3rd Place</t>
  </si>
  <si>
    <t>21--19</t>
  </si>
  <si>
    <t>21-16,  22-20</t>
  </si>
  <si>
    <t>Corina Hussman</t>
  </si>
  <si>
    <t>MEN'S SEMI'S 'A'</t>
  </si>
  <si>
    <t>Jonathon Andrews</t>
  </si>
  <si>
    <t>15--21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</si>
</sst>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rgb="FF141823"/>
      <name val="Arial"/>
      <family val="2"/>
    </font>
    <font>
      <sz val="10"/>
      <color rgb="FF000000"/>
      <name val="Arial"/>
      <family val="2"/>
    </font>
    <font>
      <sz val="11"/>
      <color rgb="FF222222"/>
      <name val="Calibri"/>
      <family val="2"/>
    </font>
    <font>
      <sz val="10"/>
      <color rgb="FF22222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</font>
    <font>
      <b/>
      <sz val="11"/>
      <name val="Arial"/>
      <family val="2"/>
    </font>
    <font>
      <strike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1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559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0" fillId="0" borderId="0" xfId="0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 applyBorder="1"/>
    <xf numFmtId="0" fontId="2" fillId="3" borderId="4" xfId="0" applyFont="1" applyFill="1" applyBorder="1"/>
    <xf numFmtId="0" fontId="2" fillId="3" borderId="3" xfId="0" applyFont="1" applyFill="1" applyBorder="1"/>
    <xf numFmtId="0" fontId="0" fillId="0" borderId="0" xfId="0" applyAlignment="1">
      <alignment horizontal="center" vertical="center"/>
    </xf>
    <xf numFmtId="0" fontId="2" fillId="0" borderId="7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8" xfId="0" applyFont="1" applyBorder="1"/>
    <xf numFmtId="0" fontId="2" fillId="3" borderId="8" xfId="0" applyFont="1" applyFill="1" applyBorder="1"/>
    <xf numFmtId="0" fontId="3" fillId="0" borderId="1" xfId="0" applyFont="1" applyBorder="1"/>
    <xf numFmtId="0" fontId="3" fillId="3" borderId="2" xfId="0" applyFont="1" applyFill="1" applyBorder="1"/>
    <xf numFmtId="0" fontId="2" fillId="0" borderId="11" xfId="1" applyFill="1" applyBorder="1" applyAlignment="1">
      <alignment horizontal="center"/>
    </xf>
    <xf numFmtId="0" fontId="2" fillId="0" borderId="11" xfId="1" applyBorder="1"/>
    <xf numFmtId="0" fontId="2" fillId="0" borderId="11" xfId="1" applyBorder="1" applyAlignment="1">
      <alignment vertical="center" textRotation="90"/>
    </xf>
    <xf numFmtId="0" fontId="2" fillId="0" borderId="11" xfId="1" applyBorder="1" applyAlignment="1">
      <alignment horizontal="center"/>
    </xf>
    <xf numFmtId="0" fontId="2" fillId="0" borderId="0" xfId="1" applyBorder="1"/>
    <xf numFmtId="0" fontId="2" fillId="0" borderId="0" xfId="1" applyBorder="1" applyAlignment="1">
      <alignment horizontal="center"/>
    </xf>
    <xf numFmtId="0" fontId="2" fillId="0" borderId="0" xfId="1" applyFill="1" applyBorder="1" applyAlignment="1">
      <alignment horizontal="center"/>
    </xf>
    <xf numFmtId="0" fontId="2" fillId="0" borderId="0" xfId="1" applyBorder="1" applyAlignment="1">
      <alignment vertical="center" textRotation="90"/>
    </xf>
    <xf numFmtId="0" fontId="2" fillId="4" borderId="11" xfId="1" applyFill="1" applyBorder="1" applyAlignment="1">
      <alignment horizontal="center"/>
    </xf>
    <xf numFmtId="0" fontId="3" fillId="4" borderId="11" xfId="1" applyFont="1" applyFill="1" applyBorder="1"/>
    <xf numFmtId="0" fontId="3" fillId="0" borderId="11" xfId="1" applyFont="1" applyBorder="1"/>
    <xf numFmtId="0" fontId="2" fillId="0" borderId="11" xfId="1" applyFont="1" applyFill="1" applyBorder="1"/>
    <xf numFmtId="0" fontId="2" fillId="0" borderId="11" xfId="1" applyFont="1" applyFill="1" applyBorder="1" applyAlignment="1">
      <alignment horizontal="center"/>
    </xf>
    <xf numFmtId="0" fontId="2" fillId="5" borderId="11" xfId="1" applyFill="1" applyBorder="1"/>
    <xf numFmtId="0" fontId="8" fillId="0" borderId="11" xfId="1" applyFont="1" applyFill="1" applyBorder="1"/>
    <xf numFmtId="0" fontId="9" fillId="0" borderId="11" xfId="1" applyFont="1" applyBorder="1" applyAlignment="1">
      <alignment horizontal="center"/>
    </xf>
    <xf numFmtId="0" fontId="2" fillId="0" borderId="0" xfId="1" applyFont="1" applyBorder="1"/>
    <xf numFmtId="0" fontId="2" fillId="0" borderId="11" xfId="1" applyFont="1" applyBorder="1"/>
    <xf numFmtId="0" fontId="2" fillId="0" borderId="11" xfId="1" applyFill="1" applyBorder="1"/>
    <xf numFmtId="0" fontId="9" fillId="0" borderId="11" xfId="1" applyFont="1" applyBorder="1"/>
    <xf numFmtId="0" fontId="2" fillId="7" borderId="11" xfId="1" applyFont="1" applyFill="1" applyBorder="1" applyAlignment="1">
      <alignment horizontal="center"/>
    </xf>
    <xf numFmtId="0" fontId="2" fillId="5" borderId="11" xfId="1" applyFont="1" applyFill="1" applyBorder="1" applyAlignment="1">
      <alignment horizontal="center"/>
    </xf>
    <xf numFmtId="0" fontId="2" fillId="5" borderId="11" xfId="1" applyFont="1" applyFill="1" applyBorder="1"/>
    <xf numFmtId="0" fontId="2" fillId="5" borderId="11" xfId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/>
    </xf>
    <xf numFmtId="0" fontId="10" fillId="0" borderId="11" xfId="1" applyFont="1" applyBorder="1"/>
    <xf numFmtId="0" fontId="2" fillId="7" borderId="11" xfId="1" applyFill="1" applyBorder="1" applyAlignment="1">
      <alignment horizontal="center"/>
    </xf>
    <xf numFmtId="0" fontId="2" fillId="6" borderId="11" xfId="1" applyFont="1" applyFill="1" applyBorder="1" applyAlignment="1">
      <alignment horizontal="center"/>
    </xf>
    <xf numFmtId="0" fontId="2" fillId="6" borderId="11" xfId="1" applyFont="1" applyFill="1" applyBorder="1"/>
    <xf numFmtId="0" fontId="2" fillId="6" borderId="11" xfId="1" applyFill="1" applyBorder="1" applyAlignment="1">
      <alignment horizontal="center"/>
    </xf>
    <xf numFmtId="0" fontId="3" fillId="4" borderId="11" xfId="1" applyFont="1" applyFill="1" applyBorder="1" applyAlignment="1">
      <alignment horizontal="center"/>
    </xf>
    <xf numFmtId="49" fontId="2" fillId="0" borderId="11" xfId="1" applyNumberFormat="1" applyBorder="1"/>
    <xf numFmtId="0" fontId="11" fillId="6" borderId="11" xfId="1" applyFont="1" applyFill="1" applyBorder="1"/>
    <xf numFmtId="0" fontId="3" fillId="0" borderId="11" xfId="1" applyFont="1" applyFill="1" applyBorder="1"/>
    <xf numFmtId="0" fontId="11" fillId="0" borderId="11" xfId="1" applyFont="1" applyFill="1" applyBorder="1"/>
    <xf numFmtId="0" fontId="11" fillId="0" borderId="11" xfId="1" applyFont="1" applyFill="1" applyBorder="1" applyAlignment="1">
      <alignment horizontal="center"/>
    </xf>
    <xf numFmtId="49" fontId="2" fillId="5" borderId="11" xfId="1" applyNumberFormat="1" applyFill="1" applyBorder="1"/>
    <xf numFmtId="0" fontId="2" fillId="5" borderId="11" xfId="1" applyFont="1" applyFill="1" applyBorder="1" applyAlignment="1">
      <alignment horizontal="left"/>
    </xf>
    <xf numFmtId="49" fontId="2" fillId="6" borderId="11" xfId="1" applyNumberFormat="1" applyFill="1" applyBorder="1"/>
    <xf numFmtId="0" fontId="2" fillId="0" borderId="11" xfId="1" applyFont="1" applyBorder="1" applyAlignment="1">
      <alignment horizontal="center"/>
    </xf>
    <xf numFmtId="49" fontId="2" fillId="0" borderId="0" xfId="1" applyNumberFormat="1" applyBorder="1"/>
    <xf numFmtId="0" fontId="2" fillId="0" borderId="11" xfId="1" applyBorder="1" applyAlignment="1">
      <alignment horizontal="left"/>
    </xf>
    <xf numFmtId="0" fontId="2" fillId="0" borderId="0" xfId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0" xfId="1" applyFill="1" applyBorder="1" applyAlignment="1">
      <alignment horizontal="left"/>
    </xf>
    <xf numFmtId="49" fontId="2" fillId="0" borderId="0" xfId="1" applyNumberFormat="1" applyBorder="1" applyAlignment="1">
      <alignment horizontal="left"/>
    </xf>
    <xf numFmtId="0" fontId="9" fillId="0" borderId="0" xfId="0" applyFont="1"/>
    <xf numFmtId="49" fontId="0" fillId="0" borderId="0" xfId="0" applyNumberFormat="1"/>
    <xf numFmtId="0" fontId="2" fillId="0" borderId="0" xfId="0" applyFont="1" applyAlignment="1">
      <alignment vertical="center"/>
    </xf>
    <xf numFmtId="0" fontId="2" fillId="3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/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8" xfId="0" applyBorder="1"/>
    <xf numFmtId="0" fontId="0" fillId="0" borderId="1" xfId="0" applyBorder="1" applyAlignment="1">
      <alignment horizontal="center" vertical="center"/>
    </xf>
    <xf numFmtId="0" fontId="2" fillId="0" borderId="5" xfId="0" applyFont="1" applyBorder="1"/>
    <xf numFmtId="0" fontId="0" fillId="0" borderId="5" xfId="0" applyBorder="1" applyAlignment="1">
      <alignment horizontal="center" vertical="center"/>
    </xf>
    <xf numFmtId="0" fontId="2" fillId="0" borderId="10" xfId="0" applyFont="1" applyBorder="1"/>
    <xf numFmtId="0" fontId="0" fillId="0" borderId="10" xfId="0" applyBorder="1" applyAlignment="1">
      <alignment horizontal="center" vertical="center"/>
    </xf>
    <xf numFmtId="0" fontId="0" fillId="0" borderId="0" xfId="0" applyBorder="1"/>
    <xf numFmtId="0" fontId="0" fillId="0" borderId="14" xfId="0" applyBorder="1"/>
    <xf numFmtId="0" fontId="2" fillId="0" borderId="0" xfId="0" applyFont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1" xfId="0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3" borderId="4" xfId="0" applyFont="1" applyFill="1" applyBorder="1"/>
    <xf numFmtId="0" fontId="3" fillId="3" borderId="3" xfId="0" applyFont="1" applyFill="1" applyBorder="1"/>
    <xf numFmtId="0" fontId="3" fillId="0" borderId="7" xfId="0" applyFont="1" applyBorder="1"/>
    <xf numFmtId="0" fontId="3" fillId="0" borderId="2" xfId="0" applyFont="1" applyBorder="1"/>
    <xf numFmtId="0" fontId="3" fillId="0" borderId="8" xfId="0" applyFont="1" applyBorder="1"/>
    <xf numFmtId="0" fontId="2" fillId="0" borderId="0" xfId="0" applyFont="1" applyFill="1" applyBorder="1"/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1"/>
    <xf numFmtId="0" fontId="3" fillId="0" borderId="5" xfId="1" applyFont="1" applyBorder="1"/>
    <xf numFmtId="0" fontId="3" fillId="0" borderId="0" xfId="1" applyFont="1" applyBorder="1"/>
    <xf numFmtId="0" fontId="2" fillId="0" borderId="3" xfId="0" applyFont="1" applyBorder="1" applyAlignment="1"/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" xfId="0" applyFont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Border="1" applyAlignment="1"/>
    <xf numFmtId="0" fontId="2" fillId="0" borderId="0" xfId="1" applyFont="1"/>
    <xf numFmtId="49" fontId="2" fillId="0" borderId="0" xfId="0" applyNumberFormat="1" applyFont="1"/>
    <xf numFmtId="0" fontId="2" fillId="3" borderId="0" xfId="0" applyFont="1" applyFill="1" applyBorder="1" applyAlignment="1">
      <alignment horizontal="center"/>
    </xf>
    <xf numFmtId="0" fontId="2" fillId="0" borderId="15" xfId="0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21" xfId="0" applyFont="1" applyBorder="1"/>
    <xf numFmtId="16" fontId="2" fillId="0" borderId="0" xfId="0" applyNumberFormat="1" applyFont="1"/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14" xfId="0" applyFont="1" applyBorder="1"/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0" fillId="0" borderId="4" xfId="0" applyBorder="1" applyAlignment="1"/>
    <xf numFmtId="0" fontId="13" fillId="0" borderId="3" xfId="0" applyFont="1" applyBorder="1" applyAlignment="1">
      <alignment wrapText="1"/>
    </xf>
    <xf numFmtId="0" fontId="13" fillId="0" borderId="3" xfId="21" applyFont="1" applyBorder="1" applyAlignment="1">
      <alignment wrapText="1"/>
    </xf>
    <xf numFmtId="0" fontId="13" fillId="0" borderId="6" xfId="21" applyFont="1" applyBorder="1" applyAlignment="1">
      <alignment wrapText="1"/>
    </xf>
    <xf numFmtId="0" fontId="13" fillId="0" borderId="6" xfId="23" applyFont="1" applyBorder="1" applyAlignment="1">
      <alignment wrapText="1"/>
    </xf>
    <xf numFmtId="0" fontId="13" fillId="0" borderId="3" xfId="22" applyFont="1" applyBorder="1" applyAlignment="1">
      <alignment wrapText="1"/>
    </xf>
    <xf numFmtId="0" fontId="13" fillId="0" borderId="4" xfId="22" applyFont="1" applyBorder="1" applyAlignment="1">
      <alignment wrapText="1"/>
    </xf>
    <xf numFmtId="0" fontId="13" fillId="0" borderId="3" xfId="24" applyFont="1" applyBorder="1" applyAlignment="1">
      <alignment wrapText="1"/>
    </xf>
    <xf numFmtId="0" fontId="13" fillId="0" borderId="4" xfId="24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4" xfId="0" applyFont="1" applyBorder="1" applyAlignment="1"/>
    <xf numFmtId="0" fontId="15" fillId="0" borderId="6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6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6" fillId="0" borderId="3" xfId="0" applyFont="1" applyBorder="1"/>
    <xf numFmtId="0" fontId="13" fillId="0" borderId="3" xfId="0" applyFont="1" applyBorder="1"/>
    <xf numFmtId="0" fontId="13" fillId="0" borderId="3" xfId="0" applyFont="1" applyFill="1" applyBorder="1" applyAlignment="1">
      <alignment wrapText="1"/>
    </xf>
    <xf numFmtId="0" fontId="13" fillId="0" borderId="4" xfId="0" applyFont="1" applyBorder="1"/>
    <xf numFmtId="0" fontId="13" fillId="0" borderId="4" xfId="0" applyFont="1" applyFill="1" applyBorder="1" applyAlignment="1">
      <alignment wrapText="1"/>
    </xf>
    <xf numFmtId="0" fontId="14" fillId="0" borderId="0" xfId="0" applyFont="1"/>
    <xf numFmtId="0" fontId="14" fillId="0" borderId="7" xfId="0" applyFont="1" applyBorder="1"/>
    <xf numFmtId="0" fontId="14" fillId="0" borderId="8" xfId="0" applyFont="1" applyBorder="1"/>
    <xf numFmtId="0" fontId="13" fillId="0" borderId="3" xfId="0" applyFont="1" applyFill="1" applyBorder="1"/>
    <xf numFmtId="0" fontId="3" fillId="0" borderId="4" xfId="0" applyFont="1" applyFill="1" applyBorder="1" applyAlignment="1"/>
    <xf numFmtId="0" fontId="16" fillId="0" borderId="3" xfId="0" applyFont="1" applyFill="1" applyBorder="1" applyAlignment="1">
      <alignment wrapText="1"/>
    </xf>
    <xf numFmtId="0" fontId="16" fillId="0" borderId="4" xfId="0" applyFont="1" applyFill="1" applyBorder="1" applyAlignment="1">
      <alignment wrapText="1"/>
    </xf>
    <xf numFmtId="0" fontId="16" fillId="0" borderId="6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3" xfId="0" applyFont="1" applyFill="1" applyBorder="1" applyAlignment="1"/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3" fillId="0" borderId="6" xfId="0" applyFont="1" applyBorder="1"/>
    <xf numFmtId="0" fontId="16" fillId="0" borderId="6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6" xfId="0" applyFont="1" applyBorder="1"/>
    <xf numFmtId="0" fontId="16" fillId="0" borderId="4" xfId="0" applyFont="1" applyBorder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6" xfId="0" applyFont="1" applyBorder="1"/>
    <xf numFmtId="0" fontId="2" fillId="0" borderId="0" xfId="0" applyFont="1" applyBorder="1" applyAlignment="1">
      <alignment wrapText="1"/>
    </xf>
    <xf numFmtId="43" fontId="5" fillId="0" borderId="0" xfId="100" applyFont="1" applyBorder="1" applyAlignment="1">
      <alignment vertical="center"/>
    </xf>
    <xf numFmtId="0" fontId="3" fillId="3" borderId="0" xfId="0" applyFont="1" applyFill="1" applyBorder="1" applyAlignment="1"/>
    <xf numFmtId="0" fontId="3" fillId="0" borderId="0" xfId="0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6" fontId="2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16" fontId="2" fillId="0" borderId="3" xfId="0" quotePrefix="1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" fontId="2" fillId="0" borderId="7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6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16" fillId="0" borderId="2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" fontId="2" fillId="0" borderId="7" xfId="0" quotePrefix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16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16" fontId="2" fillId="0" borderId="3" xfId="99" applyNumberFormat="1" applyFont="1" applyBorder="1" applyAlignment="1">
      <alignment horizontal="center" vertical="center"/>
    </xf>
    <xf numFmtId="0" fontId="2" fillId="0" borderId="4" xfId="99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2" fillId="0" borderId="1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wrapText="1"/>
    </xf>
    <xf numFmtId="0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0" borderId="1" xfId="0" applyFont="1" applyBorder="1" applyAlignment="1"/>
    <xf numFmtId="0" fontId="2" fillId="0" borderId="7" xfId="0" applyFont="1" applyBorder="1" applyAlignment="1"/>
    <xf numFmtId="0" fontId="2" fillId="3" borderId="2" xfId="0" applyFont="1" applyFill="1" applyBorder="1" applyAlignment="1"/>
    <xf numFmtId="0" fontId="2" fillId="0" borderId="8" xfId="0" applyFont="1" applyBorder="1" applyAlignment="1"/>
    <xf numFmtId="0" fontId="2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7" xfId="0" applyFont="1" applyBorder="1" applyAlignment="1"/>
    <xf numFmtId="0" fontId="3" fillId="3" borderId="2" xfId="0" applyFont="1" applyFill="1" applyBorder="1" applyAlignment="1"/>
    <xf numFmtId="0" fontId="3" fillId="0" borderId="8" xfId="0" applyFont="1" applyBorder="1" applyAlignment="1"/>
    <xf numFmtId="17" fontId="2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/>
    <xf numFmtId="0" fontId="3" fillId="0" borderId="2" xfId="0" applyFont="1" applyBorder="1" applyAlignment="1"/>
    <xf numFmtId="0" fontId="3" fillId="0" borderId="10" xfId="0" applyFont="1" applyBorder="1" applyAlignment="1"/>
    <xf numFmtId="0" fontId="13" fillId="0" borderId="1" xfId="0" applyFont="1" applyFill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8" xfId="0" applyBorder="1"/>
    <xf numFmtId="0" fontId="16" fillId="0" borderId="5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 wrapText="1"/>
    </xf>
    <xf numFmtId="0" fontId="16" fillId="0" borderId="7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8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1" xfId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7" xfId="0" applyBorder="1" applyAlignment="1"/>
    <xf numFmtId="0" fontId="3" fillId="0" borderId="2" xfId="0" applyFon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0" xfId="0" applyAlignme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30" xfId="1" applyFill="1" applyBorder="1" applyAlignment="1"/>
    <xf numFmtId="0" fontId="2" fillId="0" borderId="12" xfId="1" applyBorder="1" applyAlignment="1"/>
    <xf numFmtId="0" fontId="2" fillId="0" borderId="9" xfId="1" applyBorder="1" applyAlignment="1"/>
    <xf numFmtId="0" fontId="2" fillId="0" borderId="3" xfId="1" applyFont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3" xfId="1" applyBorder="1" applyAlignment="1">
      <alignment horizontal="center" wrapText="1"/>
    </xf>
    <xf numFmtId="0" fontId="2" fillId="0" borderId="4" xfId="1" applyBorder="1" applyAlignment="1">
      <alignment horizontal="center" wrapText="1"/>
    </xf>
    <xf numFmtId="0" fontId="2" fillId="0" borderId="30" xfId="1" applyBorder="1" applyAlignment="1"/>
    <xf numFmtId="0" fontId="2" fillId="0" borderId="3" xfId="1" applyBorder="1" applyAlignment="1">
      <alignment horizontal="center" vertical="center"/>
    </xf>
    <xf numFmtId="0" fontId="2" fillId="2" borderId="9" xfId="1" applyFill="1" applyBorder="1" applyAlignment="1"/>
    <xf numFmtId="0" fontId="2" fillId="0" borderId="7" xfId="1" applyFont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2" fillId="0" borderId="34" xfId="1" applyBorder="1" applyAlignment="1">
      <alignment horizontal="center" wrapText="1"/>
    </xf>
    <xf numFmtId="0" fontId="2" fillId="0" borderId="33" xfId="1" applyBorder="1" applyAlignment="1">
      <alignment horizontal="center" wrapText="1"/>
    </xf>
    <xf numFmtId="0" fontId="2" fillId="2" borderId="28" xfId="1" applyFill="1" applyBorder="1" applyAlignment="1"/>
    <xf numFmtId="0" fontId="2" fillId="2" borderId="29" xfId="1" applyFill="1" applyBorder="1" applyAlignment="1"/>
    <xf numFmtId="0" fontId="2" fillId="0" borderId="31" xfId="1" applyBorder="1" applyAlignment="1"/>
    <xf numFmtId="0" fontId="2" fillId="0" borderId="32" xfId="1" applyBorder="1" applyAlignment="1"/>
    <xf numFmtId="0" fontId="2" fillId="0" borderId="3" xfId="1" applyBorder="1" applyAlignment="1"/>
    <xf numFmtId="0" fontId="2" fillId="0" borderId="4" xfId="1" applyBorder="1" applyAlignment="1"/>
    <xf numFmtId="0" fontId="2" fillId="0" borderId="4" xfId="1" applyBorder="1"/>
    <xf numFmtId="0" fontId="2" fillId="0" borderId="7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</cellXfs>
  <cellStyles count="101">
    <cellStyle name="Comma" xfId="100" builtinId="3"/>
    <cellStyle name="Normal" xfId="0" builtinId="0"/>
    <cellStyle name="Normal 10" xfId="14"/>
    <cellStyle name="Normal 100" xfId="92"/>
    <cellStyle name="Normal 101" xfId="93"/>
    <cellStyle name="Normal 102" xfId="52"/>
    <cellStyle name="Normal 103" xfId="53"/>
    <cellStyle name="Normal 104" xfId="68"/>
    <cellStyle name="Normal 105" xfId="69"/>
    <cellStyle name="Normal 106" xfId="86"/>
    <cellStyle name="Normal 107" xfId="87"/>
    <cellStyle name="Normal 108" xfId="85"/>
    <cellStyle name="Normal 109" xfId="84"/>
    <cellStyle name="Normal 11" xfId="13"/>
    <cellStyle name="Normal 12" xfId="23"/>
    <cellStyle name="Normal 13" xfId="20"/>
    <cellStyle name="Normal 14" xfId="17"/>
    <cellStyle name="Normal 15" xfId="26"/>
    <cellStyle name="Normal 16" xfId="31"/>
    <cellStyle name="Normal 17" xfId="35"/>
    <cellStyle name="Normal 18" xfId="25"/>
    <cellStyle name="Normal 19" xfId="27"/>
    <cellStyle name="Normal 2" xfId="1"/>
    <cellStyle name="Normal 20" xfId="36"/>
    <cellStyle name="Normal 21" xfId="28"/>
    <cellStyle name="Normal 22" xfId="30"/>
    <cellStyle name="Normal 23" xfId="32"/>
    <cellStyle name="Normal 24" xfId="37"/>
    <cellStyle name="Normal 25" xfId="34"/>
    <cellStyle name="Normal 26" xfId="33"/>
    <cellStyle name="Normal 27" xfId="29"/>
    <cellStyle name="Normal 28" xfId="38"/>
    <cellStyle name="Normal 29" xfId="40"/>
    <cellStyle name="Normal 3" xfId="15"/>
    <cellStyle name="Normal 30" xfId="43"/>
    <cellStyle name="Normal 31" xfId="41"/>
    <cellStyle name="Normal 32" xfId="45"/>
    <cellStyle name="Normal 33" xfId="42"/>
    <cellStyle name="Normal 34" xfId="44"/>
    <cellStyle name="Normal 35" xfId="39"/>
    <cellStyle name="Normal 36" xfId="50"/>
    <cellStyle name="Normal 37" xfId="54"/>
    <cellStyle name="Normal 38" xfId="55"/>
    <cellStyle name="Normal 39" xfId="58"/>
    <cellStyle name="Normal 4" xfId="19"/>
    <cellStyle name="Normal 40" xfId="59"/>
    <cellStyle name="Normal 41" xfId="48"/>
    <cellStyle name="Normal 42" xfId="49"/>
    <cellStyle name="Normal 43" xfId="60"/>
    <cellStyle name="Normal 44" xfId="61"/>
    <cellStyle name="Normal 45" xfId="46"/>
    <cellStyle name="Normal 46" xfId="47"/>
    <cellStyle name="Normal 47" xfId="56"/>
    <cellStyle name="Normal 48" xfId="57"/>
    <cellStyle name="Normal 49" xfId="51"/>
    <cellStyle name="Normal 5" xfId="18"/>
    <cellStyle name="Normal 58" xfId="98"/>
    <cellStyle name="Normal 59" xfId="96"/>
    <cellStyle name="Normal 6" xfId="22"/>
    <cellStyle name="Normal 60" xfId="97"/>
    <cellStyle name="Normal 61" xfId="8"/>
    <cellStyle name="Normal 62" xfId="3"/>
    <cellStyle name="Normal 63" xfId="2"/>
    <cellStyle name="Normal 64" xfId="10"/>
    <cellStyle name="Normal 65" xfId="11"/>
    <cellStyle name="Normal 66" xfId="12"/>
    <cellStyle name="Normal 67" xfId="9"/>
    <cellStyle name="Normal 68" xfId="4"/>
    <cellStyle name="Normal 69" xfId="5"/>
    <cellStyle name="Normal 7" xfId="24"/>
    <cellStyle name="Normal 72" xfId="6"/>
    <cellStyle name="Normal 73" xfId="7"/>
    <cellStyle name="Normal 74" xfId="80"/>
    <cellStyle name="Normal 75" xfId="81"/>
    <cellStyle name="Normal 76" xfId="78"/>
    <cellStyle name="Normal 77" xfId="79"/>
    <cellStyle name="Normal 78" xfId="90"/>
    <cellStyle name="Normal 79" xfId="91"/>
    <cellStyle name="Normal 8" xfId="16"/>
    <cellStyle name="Normal 80" xfId="88"/>
    <cellStyle name="Normal 81" xfId="89"/>
    <cellStyle name="Normal 82" xfId="62"/>
    <cellStyle name="Normal 83" xfId="63"/>
    <cellStyle name="Normal 84" xfId="82"/>
    <cellStyle name="Normal 85" xfId="83"/>
    <cellStyle name="Normal 86" xfId="76"/>
    <cellStyle name="Normal 87" xfId="77"/>
    <cellStyle name="Normal 88" xfId="66"/>
    <cellStyle name="Normal 89" xfId="67"/>
    <cellStyle name="Normal 9" xfId="21"/>
    <cellStyle name="Normal 90" xfId="70"/>
    <cellStyle name="Normal 91" xfId="71"/>
    <cellStyle name="Normal 92" xfId="74"/>
    <cellStyle name="Normal 93" xfId="75"/>
    <cellStyle name="Normal 94" xfId="64"/>
    <cellStyle name="Normal 95" xfId="65"/>
    <cellStyle name="Normal 96" xfId="72"/>
    <cellStyle name="Normal 97" xfId="73"/>
    <cellStyle name="Normal 98" xfId="94"/>
    <cellStyle name="Normal 99" xfId="95"/>
    <cellStyle name="Percent" xfId="99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yneP/Documents/Badminton/CrossFire/Tournaments/Entry%20Confirmations%20&amp;%20Start%20Times%20-June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rmed Players"/>
      <sheetName val="Sheet1"/>
    </sheetNames>
    <sheetDataSet>
      <sheetData sheetId="0" refreshError="1">
        <row r="7">
          <cell r="B7" t="str">
            <v>Shaun Parr</v>
          </cell>
          <cell r="D7" t="str">
            <v>Alistair Mannings</v>
          </cell>
        </row>
        <row r="8">
          <cell r="B8" t="str">
            <v>Stephen Briggs</v>
          </cell>
          <cell r="D8" t="str">
            <v>Daniel thompson</v>
          </cell>
        </row>
        <row r="9">
          <cell r="B9" t="str">
            <v>Simon Reed</v>
          </cell>
          <cell r="D9" t="str">
            <v>David Choi</v>
          </cell>
        </row>
        <row r="10">
          <cell r="B10" t="str">
            <v>Chris spice</v>
          </cell>
          <cell r="D10" t="str">
            <v>Sheldon chambers</v>
          </cell>
        </row>
        <row r="11">
          <cell r="B11" t="str">
            <v>Zhi Lun</v>
          </cell>
          <cell r="D11" t="str">
            <v>Curnow Bascombe</v>
          </cell>
        </row>
        <row r="12">
          <cell r="B12" t="str">
            <v>Richard Zhang</v>
          </cell>
          <cell r="D12" t="str">
            <v>Patrick Chong</v>
          </cell>
        </row>
        <row r="13">
          <cell r="B13" t="str">
            <v>Brett Rafter</v>
          </cell>
          <cell r="D13" t="str">
            <v>David Greatorex</v>
          </cell>
        </row>
        <row r="14">
          <cell r="B14" t="str">
            <v>Richard Thomas</v>
          </cell>
          <cell r="D14" t="str">
            <v>Jeffrey Levillard</v>
          </cell>
        </row>
        <row r="15">
          <cell r="B15" t="str">
            <v>Lim Jake-Li</v>
          </cell>
          <cell r="D15" t="str">
            <v>Sheunesu Kimbugwe</v>
          </cell>
        </row>
        <row r="16">
          <cell r="B16" t="str">
            <v>Steve McIntosh</v>
          </cell>
          <cell r="D16" t="str">
            <v>William Daily</v>
          </cell>
        </row>
        <row r="17">
          <cell r="B17" t="str">
            <v>Mark Law</v>
          </cell>
          <cell r="D17" t="str">
            <v>Andrew Brunning</v>
          </cell>
        </row>
        <row r="18">
          <cell r="B18" t="str">
            <v>Rod Mckenzie</v>
          </cell>
          <cell r="D18" t="str">
            <v>Mike Hudson</v>
          </cell>
        </row>
        <row r="19">
          <cell r="B19" t="str">
            <v>ManI Frempong</v>
          </cell>
          <cell r="D19" t="str">
            <v>Matt Hilson</v>
          </cell>
        </row>
        <row r="20">
          <cell r="B20" t="str">
            <v>Minh Nguyen</v>
          </cell>
          <cell r="D20" t="str">
            <v>Viknesh Rajendren</v>
          </cell>
        </row>
        <row r="21">
          <cell r="B21" t="str">
            <v>Daniel Tang</v>
          </cell>
          <cell r="D21" t="str">
            <v>The One Pack Wonder</v>
          </cell>
        </row>
        <row r="22">
          <cell r="B22" t="str">
            <v>Richard Ralph</v>
          </cell>
          <cell r="D22" t="str">
            <v>William Hutchinson</v>
          </cell>
        </row>
        <row r="29">
          <cell r="B29" t="str">
            <v>Kai Ng</v>
          </cell>
          <cell r="D29" t="str">
            <v>Alan Lau</v>
          </cell>
        </row>
        <row r="31">
          <cell r="B31" t="str">
            <v>Kris Ramjeewon</v>
          </cell>
          <cell r="D31" t="str">
            <v>John lim</v>
          </cell>
        </row>
        <row r="32">
          <cell r="B32" t="str">
            <v>Noah Hitchcock</v>
          </cell>
          <cell r="D32" t="str">
            <v>Parthiv Manikoth</v>
          </cell>
        </row>
        <row r="34">
          <cell r="B34" t="str">
            <v>Muhammed waleed‭</v>
          </cell>
          <cell r="D34" t="str">
            <v>Gohar Maqsood</v>
          </cell>
        </row>
        <row r="38">
          <cell r="B38" t="str">
            <v>Anthony Low</v>
          </cell>
          <cell r="D38" t="str">
            <v>Jaideep Sundriyal</v>
          </cell>
        </row>
        <row r="39">
          <cell r="B39" t="str">
            <v>Jack Juster</v>
          </cell>
          <cell r="D39" t="str">
            <v>David Coles</v>
          </cell>
          <cell r="J39" t="str">
            <v>Ilona Reed</v>
          </cell>
          <cell r="L39" t="str">
            <v>Vicky Cullen</v>
          </cell>
        </row>
        <row r="41">
          <cell r="B41" t="str">
            <v>Jon Dela Roca</v>
          </cell>
          <cell r="D41" t="str">
            <v>Jamie Sung</v>
          </cell>
          <cell r="J41" t="str">
            <v>Lu Stroynova</v>
          </cell>
          <cell r="L41" t="str">
            <v>Cynthia Law</v>
          </cell>
        </row>
        <row r="42">
          <cell r="B42" t="str">
            <v xml:space="preserve">Michael Byrne </v>
          </cell>
          <cell r="D42" t="str">
            <v xml:space="preserve">Pete Johnson </v>
          </cell>
          <cell r="J42" t="str">
            <v>Linh Ly</v>
          </cell>
          <cell r="L42" t="str">
            <v>Emma Skingsley</v>
          </cell>
        </row>
        <row r="43">
          <cell r="J43" t="str">
            <v>Annabel Hong</v>
          </cell>
          <cell r="L43" t="str">
            <v>Harriet Slyvester</v>
          </cell>
        </row>
        <row r="44">
          <cell r="B44" t="str">
            <v>Sohail Ashraf</v>
          </cell>
          <cell r="D44" t="str">
            <v>Brad partridge</v>
          </cell>
          <cell r="J44" t="str">
            <v>Ashvita Marr</v>
          </cell>
          <cell r="L44" t="str">
            <v>Priya Marr</v>
          </cell>
        </row>
        <row r="45">
          <cell r="J45" t="str">
            <v>Sandra Robinson</v>
          </cell>
          <cell r="L45" t="str">
            <v>Ishani Khazanchi</v>
          </cell>
        </row>
        <row r="58">
          <cell r="J58" t="str">
            <v>Abi Thangarajah</v>
          </cell>
          <cell r="L58" t="str">
            <v>Jada Perry</v>
          </cell>
        </row>
        <row r="63">
          <cell r="J63" t="str">
            <v>Inna Boyd</v>
          </cell>
          <cell r="L63" t="str">
            <v>Jonathan Leung-Davis</v>
          </cell>
        </row>
        <row r="64">
          <cell r="J64" t="str">
            <v>Fiona Au</v>
          </cell>
          <cell r="L64" t="str">
            <v>Michael Wong</v>
          </cell>
        </row>
        <row r="65">
          <cell r="B65" t="str">
            <v>David Choi</v>
          </cell>
          <cell r="D65" t="str">
            <v>Ilona Reed</v>
          </cell>
          <cell r="J65" t="str">
            <v>Tuyet Tran</v>
          </cell>
          <cell r="L65" t="str">
            <v>Vincent Law</v>
          </cell>
        </row>
        <row r="66">
          <cell r="B66" t="str">
            <v>Sean Such</v>
          </cell>
          <cell r="D66" t="str">
            <v>Sara Addison</v>
          </cell>
          <cell r="J66" t="str">
            <v>Jaya Bhat</v>
          </cell>
          <cell r="L66" t="str">
            <v>Surendra Balasundaram</v>
          </cell>
        </row>
        <row r="67">
          <cell r="B67" t="str">
            <v>Simon Reed</v>
          </cell>
          <cell r="D67" t="str">
            <v>Harriett Sylvester</v>
          </cell>
          <cell r="L67" t="str">
            <v>Alex Drofiak</v>
          </cell>
        </row>
        <row r="68">
          <cell r="B68" t="str">
            <v>Shaun Parr</v>
          </cell>
          <cell r="D68" t="str">
            <v xml:space="preserve">Gill Stewart </v>
          </cell>
          <cell r="J68" t="str">
            <v>Ganga Gopinathan</v>
          </cell>
          <cell r="L68" t="str">
            <v>Roshan D'Souza</v>
          </cell>
        </row>
        <row r="69">
          <cell r="B69" t="str">
            <v>Richard Reid</v>
          </cell>
          <cell r="D69" t="str">
            <v>Emma Skingsley</v>
          </cell>
          <cell r="J69" t="str">
            <v>Angelin Ferns</v>
          </cell>
          <cell r="L69" t="str">
            <v>Umesh Nair</v>
          </cell>
        </row>
        <row r="70">
          <cell r="B70" t="str">
            <v>Alistair Mannings</v>
          </cell>
          <cell r="D70" t="str">
            <v>Katie Batt</v>
          </cell>
          <cell r="J70" t="str">
            <v>Kyoko Osawa</v>
          </cell>
          <cell r="L70" t="str">
            <v>Vinh Quan</v>
          </cell>
        </row>
        <row r="71">
          <cell r="B71" t="str">
            <v>Zhi Lun</v>
          </cell>
          <cell r="D71" t="str">
            <v>Beatrice Ho</v>
          </cell>
          <cell r="J71" t="str">
            <v>Lilly Iontcheva</v>
          </cell>
          <cell r="L71" t="str">
            <v>Ian Andrews</v>
          </cell>
        </row>
        <row r="72">
          <cell r="B72" t="str">
            <v>Curnow Bascombe</v>
          </cell>
          <cell r="D72" t="str">
            <v>Hannah Seagrave</v>
          </cell>
          <cell r="J72" t="str">
            <v>Sorayya Webber</v>
          </cell>
          <cell r="L72" t="str">
            <v>Zeaul Karim</v>
          </cell>
        </row>
        <row r="73">
          <cell r="B73" t="str">
            <v>Neil Gould</v>
          </cell>
          <cell r="D73" t="str">
            <v>Ishani khazanchi</v>
          </cell>
        </row>
        <row r="75">
          <cell r="B75" t="str">
            <v>Jerry Cheng</v>
          </cell>
          <cell r="D75" t="str">
            <v>Cynthia Law</v>
          </cell>
        </row>
        <row r="76">
          <cell r="B76" t="str">
            <v>Richard Ralph</v>
          </cell>
          <cell r="D76" t="str">
            <v>Annabel Hong</v>
          </cell>
          <cell r="J76" t="str">
            <v>MIXED LEAGUE  B</v>
          </cell>
        </row>
        <row r="78">
          <cell r="B78" t="str">
            <v>Sheunesu Kimbugwe</v>
          </cell>
          <cell r="D78" t="str">
            <v>Ashvita Marr</v>
          </cell>
          <cell r="J78" t="str">
            <v>Alan Lau</v>
          </cell>
          <cell r="L78" t="str">
            <v>Traudi C</v>
          </cell>
        </row>
        <row r="79">
          <cell r="J79" t="str">
            <v>Brian brass</v>
          </cell>
          <cell r="L79" t="str">
            <v>Christine Court</v>
          </cell>
        </row>
        <row r="80">
          <cell r="J80" t="str">
            <v>Jon Lin</v>
          </cell>
          <cell r="L80" t="str">
            <v>Kim Lim</v>
          </cell>
        </row>
        <row r="81">
          <cell r="B81" t="str">
            <v>MEN'S SINGLES  A</v>
          </cell>
          <cell r="J81" t="str">
            <v>Martin Spurin</v>
          </cell>
          <cell r="L81" t="str">
            <v>Donnette Hamilton</v>
          </cell>
        </row>
        <row r="82">
          <cell r="J82" t="str">
            <v>Nikhil Patel</v>
          </cell>
          <cell r="L82" t="str">
            <v>Paulette Tajah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tabColor rgb="FFFFFF00"/>
  </sheetPr>
  <dimension ref="A1:O198"/>
  <sheetViews>
    <sheetView workbookViewId="0">
      <pane ySplit="2" topLeftCell="A90" activePane="bottomLeft" state="frozen"/>
      <selection activeCell="D18" sqref="D18"/>
      <selection pane="bottomLeft" activeCell="G100" sqref="G100"/>
    </sheetView>
  </sheetViews>
  <sheetFormatPr defaultRowHeight="12.75"/>
  <cols>
    <col min="1" max="1" width="2" style="1" customWidth="1"/>
    <col min="2" max="2" width="3" style="1" customWidth="1"/>
    <col min="3" max="3" width="20" style="1" customWidth="1"/>
    <col min="4" max="5" width="7.42578125" style="1" customWidth="1"/>
    <col min="6" max="7" width="7.28515625" style="1" customWidth="1"/>
    <col min="8" max="11" width="7.7109375" style="1" customWidth="1"/>
    <col min="12" max="12" width="7.85546875" style="1" customWidth="1"/>
    <col min="13" max="13" width="8" style="1" customWidth="1"/>
    <col min="14" max="16384" width="9.140625" style="1"/>
  </cols>
  <sheetData>
    <row r="1" spans="2:15" ht="11.25" customHeight="1">
      <c r="B1" s="252" t="s">
        <v>400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4"/>
    </row>
    <row r="2" spans="2:15" ht="12" customHeight="1" thickBot="1">
      <c r="B2" s="255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7"/>
    </row>
    <row r="3" spans="2:15" ht="12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5" ht="13.5" thickBot="1"/>
    <row r="5" spans="2:15" ht="12.75" customHeight="1">
      <c r="B5" s="243" t="s">
        <v>39</v>
      </c>
      <c r="C5" s="250"/>
      <c r="D5" s="234" t="s">
        <v>45</v>
      </c>
      <c r="E5" s="234" t="s">
        <v>46</v>
      </c>
      <c r="F5" s="234" t="s">
        <v>47</v>
      </c>
      <c r="G5" s="234" t="s">
        <v>48</v>
      </c>
      <c r="H5" s="234" t="s">
        <v>292</v>
      </c>
      <c r="I5" s="234" t="s">
        <v>12</v>
      </c>
      <c r="J5" s="241" t="s">
        <v>43</v>
      </c>
      <c r="K5" s="241" t="s">
        <v>44</v>
      </c>
      <c r="L5" s="241" t="s">
        <v>49</v>
      </c>
      <c r="M5" s="234" t="s">
        <v>13</v>
      </c>
    </row>
    <row r="6" spans="2:15" ht="12.75" customHeight="1" thickBot="1">
      <c r="B6" s="244"/>
      <c r="C6" s="251"/>
      <c r="D6" s="235"/>
      <c r="E6" s="235"/>
      <c r="F6" s="235"/>
      <c r="G6" s="235"/>
      <c r="H6" s="235"/>
      <c r="I6" s="235"/>
      <c r="J6" s="242"/>
      <c r="K6" s="242"/>
      <c r="L6" s="242"/>
      <c r="M6" s="235"/>
    </row>
    <row r="7" spans="2:15" ht="12.75" customHeight="1" thickBot="1">
      <c r="B7" s="243" t="s">
        <v>45</v>
      </c>
      <c r="C7" s="163" t="s">
        <v>405</v>
      </c>
      <c r="D7" s="245"/>
      <c r="E7" s="236">
        <v>5</v>
      </c>
      <c r="F7" s="236">
        <v>21</v>
      </c>
      <c r="G7" s="236">
        <v>18</v>
      </c>
      <c r="H7" s="236">
        <v>0</v>
      </c>
      <c r="I7" s="236">
        <f>COUNTIF(D7:H8,21)</f>
        <v>1</v>
      </c>
      <c r="J7" s="236">
        <f t="shared" ref="J7:J9" si="0">SUM(D7:H8)</f>
        <v>44</v>
      </c>
      <c r="K7" s="236">
        <f>SUM(D7:D16)</f>
        <v>62</v>
      </c>
      <c r="L7" s="236">
        <f>SUM(J7-K7)</f>
        <v>-18</v>
      </c>
      <c r="M7" s="236">
        <v>3</v>
      </c>
    </row>
    <row r="8" spans="2:15" ht="12.75" customHeight="1" thickBot="1">
      <c r="B8" s="244"/>
      <c r="C8" s="186" t="s">
        <v>406</v>
      </c>
      <c r="D8" s="245"/>
      <c r="E8" s="236"/>
      <c r="F8" s="236"/>
      <c r="G8" s="236"/>
      <c r="H8" s="236"/>
      <c r="I8" s="236"/>
      <c r="J8" s="236"/>
      <c r="K8" s="236"/>
      <c r="L8" s="236"/>
      <c r="M8" s="236"/>
    </row>
    <row r="9" spans="2:15" ht="12.75" customHeight="1" thickBot="1">
      <c r="B9" s="243" t="s">
        <v>46</v>
      </c>
      <c r="C9" s="163" t="s">
        <v>367</v>
      </c>
      <c r="D9" s="293">
        <v>21</v>
      </c>
      <c r="E9" s="238"/>
      <c r="F9" s="236">
        <v>21</v>
      </c>
      <c r="G9" s="236">
        <v>21</v>
      </c>
      <c r="H9" s="236">
        <v>0</v>
      </c>
      <c r="I9" s="236">
        <f>COUNTIF(D9:H10,21)</f>
        <v>3</v>
      </c>
      <c r="J9" s="236">
        <f t="shared" si="0"/>
        <v>63</v>
      </c>
      <c r="K9" s="234">
        <f>SUM(E7:E16)</f>
        <v>20</v>
      </c>
      <c r="L9" s="236">
        <f t="shared" ref="L9" si="1">SUM(J9-K9)</f>
        <v>43</v>
      </c>
      <c r="M9" s="236">
        <v>1</v>
      </c>
      <c r="O9" s="112"/>
    </row>
    <row r="10" spans="2:15" ht="12.75" customHeight="1" thickBot="1">
      <c r="B10" s="244"/>
      <c r="C10" s="187" t="s">
        <v>412</v>
      </c>
      <c r="D10" s="293"/>
      <c r="E10" s="238"/>
      <c r="F10" s="236"/>
      <c r="G10" s="236"/>
      <c r="H10" s="236"/>
      <c r="I10" s="236"/>
      <c r="J10" s="236"/>
      <c r="K10" s="235"/>
      <c r="L10" s="236"/>
      <c r="M10" s="236"/>
    </row>
    <row r="11" spans="2:15" ht="12.75" customHeight="1" thickBot="1">
      <c r="B11" s="243" t="s">
        <v>47</v>
      </c>
      <c r="C11" s="186" t="s">
        <v>414</v>
      </c>
      <c r="D11" s="293">
        <v>20</v>
      </c>
      <c r="E11" s="236">
        <v>10</v>
      </c>
      <c r="F11" s="238"/>
      <c r="G11" s="236">
        <v>10</v>
      </c>
      <c r="H11" s="236">
        <v>0</v>
      </c>
      <c r="I11" s="236">
        <f t="shared" ref="I11" si="2">COUNTIF(D11:H12,21)</f>
        <v>0</v>
      </c>
      <c r="J11" s="236">
        <f t="shared" ref="J11" si="3">SUM(D11:H12)</f>
        <v>40</v>
      </c>
      <c r="K11" s="234">
        <f>SUM(F7:F16)</f>
        <v>63</v>
      </c>
      <c r="L11" s="236">
        <f t="shared" ref="L11" si="4">SUM(J11-K11)</f>
        <v>-23</v>
      </c>
      <c r="M11" s="236">
        <v>4</v>
      </c>
    </row>
    <row r="12" spans="2:15" ht="12.75" customHeight="1" thickBot="1">
      <c r="B12" s="244"/>
      <c r="C12" s="187" t="s">
        <v>415</v>
      </c>
      <c r="D12" s="293"/>
      <c r="E12" s="236"/>
      <c r="F12" s="238"/>
      <c r="G12" s="236"/>
      <c r="H12" s="236"/>
      <c r="I12" s="236"/>
      <c r="J12" s="236"/>
      <c r="K12" s="235"/>
      <c r="L12" s="236"/>
      <c r="M12" s="236"/>
    </row>
    <row r="13" spans="2:15" ht="12.75" customHeight="1" thickBot="1">
      <c r="B13" s="243" t="s">
        <v>48</v>
      </c>
      <c r="C13" s="186" t="s">
        <v>492</v>
      </c>
      <c r="D13" s="293">
        <v>21</v>
      </c>
      <c r="E13" s="236">
        <v>5</v>
      </c>
      <c r="F13" s="236">
        <v>21</v>
      </c>
      <c r="G13" s="238"/>
      <c r="H13" s="237">
        <v>0</v>
      </c>
      <c r="I13" s="236">
        <f>COUNTIF(D13:H14,21)</f>
        <v>2</v>
      </c>
      <c r="J13" s="236">
        <f t="shared" ref="J13" si="5">SUM(D13:H14)</f>
        <v>47</v>
      </c>
      <c r="K13" s="234">
        <f>SUM(G7:G16)</f>
        <v>49</v>
      </c>
      <c r="L13" s="236">
        <f t="shared" ref="L13" si="6">SUM(J13-K13)</f>
        <v>-2</v>
      </c>
      <c r="M13" s="236">
        <v>2</v>
      </c>
      <c r="O13" s="112"/>
    </row>
    <row r="14" spans="2:15" ht="12.75" customHeight="1" thickBot="1">
      <c r="B14" s="244"/>
      <c r="C14" s="187" t="s">
        <v>498</v>
      </c>
      <c r="D14" s="293"/>
      <c r="E14" s="236"/>
      <c r="F14" s="236"/>
      <c r="G14" s="238"/>
      <c r="H14" s="237"/>
      <c r="I14" s="236"/>
      <c r="J14" s="236"/>
      <c r="K14" s="235"/>
      <c r="L14" s="236"/>
      <c r="M14" s="236"/>
    </row>
    <row r="15" spans="2:15" ht="12.75" customHeight="1" thickBot="1">
      <c r="B15" s="243" t="s">
        <v>292</v>
      </c>
      <c r="C15" s="135"/>
      <c r="D15" s="293"/>
      <c r="E15" s="236"/>
      <c r="F15" s="236"/>
      <c r="G15" s="237"/>
      <c r="H15" s="295"/>
      <c r="I15" s="236">
        <f t="shared" ref="I15" si="7">COUNTIF(D15:H16,21)</f>
        <v>0</v>
      </c>
      <c r="J15" s="236">
        <f t="shared" ref="J15" si="8">SUM(D15:H16)</f>
        <v>0</v>
      </c>
      <c r="K15" s="234">
        <f>SUM(H7:H16)</f>
        <v>0</v>
      </c>
      <c r="L15" s="236">
        <f t="shared" ref="L15" si="9">SUM(J15-K15)</f>
        <v>0</v>
      </c>
      <c r="M15" s="236"/>
    </row>
    <row r="16" spans="2:15" ht="12.75" customHeight="1" thickBot="1">
      <c r="B16" s="244"/>
      <c r="C16" s="133"/>
      <c r="D16" s="293"/>
      <c r="E16" s="236"/>
      <c r="F16" s="236"/>
      <c r="G16" s="237"/>
      <c r="H16" s="295"/>
      <c r="I16" s="236"/>
      <c r="J16" s="236"/>
      <c r="K16" s="235"/>
      <c r="L16" s="236"/>
      <c r="M16" s="236"/>
    </row>
    <row r="17" spans="2:15" ht="12.75" customHeight="1">
      <c r="C17" s="6"/>
      <c r="D17" s="71"/>
      <c r="E17" s="71"/>
      <c r="F17" s="71"/>
      <c r="O17" s="112"/>
    </row>
    <row r="18" spans="2:15" ht="12.75" customHeight="1">
      <c r="C18" s="6"/>
      <c r="D18" s="71"/>
      <c r="E18" s="71"/>
      <c r="F18" s="71"/>
    </row>
    <row r="19" spans="2:15" ht="12.75" customHeight="1" thickBot="1"/>
    <row r="20" spans="2:15" ht="12.75" customHeight="1">
      <c r="B20" s="243" t="s">
        <v>40</v>
      </c>
      <c r="C20" s="250"/>
      <c r="D20" s="234" t="s">
        <v>45</v>
      </c>
      <c r="E20" s="234" t="s">
        <v>46</v>
      </c>
      <c r="F20" s="234" t="s">
        <v>47</v>
      </c>
      <c r="G20" s="234" t="s">
        <v>48</v>
      </c>
      <c r="H20" s="234" t="s">
        <v>12</v>
      </c>
      <c r="I20" s="241" t="s">
        <v>43</v>
      </c>
      <c r="J20" s="241" t="s">
        <v>44</v>
      </c>
      <c r="K20" s="241" t="s">
        <v>49</v>
      </c>
      <c r="L20" s="234" t="s">
        <v>13</v>
      </c>
    </row>
    <row r="21" spans="2:15" ht="12.75" customHeight="1" thickBot="1">
      <c r="B21" s="244"/>
      <c r="C21" s="251"/>
      <c r="D21" s="235"/>
      <c r="E21" s="235"/>
      <c r="F21" s="235"/>
      <c r="G21" s="235"/>
      <c r="H21" s="235"/>
      <c r="I21" s="242"/>
      <c r="J21" s="242"/>
      <c r="K21" s="242"/>
      <c r="L21" s="235"/>
      <c r="O21" s="112"/>
    </row>
    <row r="22" spans="2:15" ht="12.75" customHeight="1" thickBot="1">
      <c r="B22" s="243" t="s">
        <v>45</v>
      </c>
      <c r="C22" s="163" t="s">
        <v>407</v>
      </c>
      <c r="D22" s="245"/>
      <c r="E22" s="236">
        <v>21</v>
      </c>
      <c r="F22" s="236">
        <v>21</v>
      </c>
      <c r="G22" s="236">
        <v>21</v>
      </c>
      <c r="H22" s="236">
        <v>3</v>
      </c>
      <c r="I22" s="236">
        <f>SUM(D22:H23)</f>
        <v>66</v>
      </c>
      <c r="J22" s="236">
        <f>SUM(D22:D29)</f>
        <v>41</v>
      </c>
      <c r="K22" s="236">
        <f>SUM(I22-J22)</f>
        <v>25</v>
      </c>
      <c r="L22" s="236">
        <v>1</v>
      </c>
    </row>
    <row r="23" spans="2:15" ht="12.75" customHeight="1" thickBot="1">
      <c r="B23" s="244"/>
      <c r="C23" s="186" t="s">
        <v>408</v>
      </c>
      <c r="D23" s="245"/>
      <c r="E23" s="236"/>
      <c r="F23" s="236"/>
      <c r="G23" s="236"/>
      <c r="H23" s="236"/>
      <c r="I23" s="236"/>
      <c r="J23" s="236"/>
      <c r="K23" s="236"/>
      <c r="L23" s="236"/>
    </row>
    <row r="24" spans="2:15" ht="12.75" customHeight="1" thickBot="1">
      <c r="B24" s="243" t="s">
        <v>46</v>
      </c>
      <c r="C24" s="163" t="s">
        <v>413</v>
      </c>
      <c r="D24" s="293">
        <v>19</v>
      </c>
      <c r="E24" s="238"/>
      <c r="F24" s="236">
        <v>16</v>
      </c>
      <c r="G24" s="236">
        <v>21</v>
      </c>
      <c r="H24" s="236">
        <v>1</v>
      </c>
      <c r="I24" s="236">
        <f>SUM(D24:G25)</f>
        <v>56</v>
      </c>
      <c r="J24" s="236">
        <f>SUM(E22:E29)</f>
        <v>56</v>
      </c>
      <c r="K24" s="236">
        <f t="shared" ref="K24" si="10">SUM(I24-J24)</f>
        <v>0</v>
      </c>
      <c r="L24" s="236">
        <v>3</v>
      </c>
    </row>
    <row r="25" spans="2:15" ht="12.75" customHeight="1" thickBot="1">
      <c r="B25" s="244"/>
      <c r="C25" s="187" t="s">
        <v>387</v>
      </c>
      <c r="D25" s="293"/>
      <c r="E25" s="238"/>
      <c r="F25" s="236"/>
      <c r="G25" s="236"/>
      <c r="H25" s="236"/>
      <c r="I25" s="236"/>
      <c r="J25" s="236"/>
      <c r="K25" s="236"/>
      <c r="L25" s="236"/>
    </row>
    <row r="26" spans="2:15" ht="12.75" customHeight="1" thickBot="1">
      <c r="B26" s="243" t="s">
        <v>47</v>
      </c>
      <c r="C26" s="186" t="s">
        <v>416</v>
      </c>
      <c r="D26" s="293">
        <v>11</v>
      </c>
      <c r="E26" s="236">
        <v>21</v>
      </c>
      <c r="F26" s="238"/>
      <c r="G26" s="236">
        <v>21</v>
      </c>
      <c r="H26" s="236">
        <f t="shared" ref="H26" si="11">COUNTIF(C26:G27,21)</f>
        <v>2</v>
      </c>
      <c r="I26" s="236">
        <f t="shared" ref="I26" si="12">SUM(D26:G27)</f>
        <v>53</v>
      </c>
      <c r="J26" s="236">
        <f>SUM(F22:F29)</f>
        <v>54</v>
      </c>
      <c r="K26" s="236">
        <f t="shared" ref="K26" si="13">SUM(I26-J26)</f>
        <v>-1</v>
      </c>
      <c r="L26" s="236">
        <v>2</v>
      </c>
    </row>
    <row r="27" spans="2:15" ht="12.75" customHeight="1" thickBot="1">
      <c r="B27" s="244"/>
      <c r="C27" s="197" t="s">
        <v>417</v>
      </c>
      <c r="D27" s="293"/>
      <c r="E27" s="236"/>
      <c r="F27" s="238"/>
      <c r="G27" s="236"/>
      <c r="H27" s="236"/>
      <c r="I27" s="236"/>
      <c r="J27" s="236"/>
      <c r="K27" s="236"/>
      <c r="L27" s="236"/>
    </row>
    <row r="28" spans="2:15" ht="12.75" customHeight="1" thickBot="1">
      <c r="B28" s="243" t="s">
        <v>48</v>
      </c>
      <c r="C28" s="186" t="s">
        <v>422</v>
      </c>
      <c r="D28" s="293">
        <v>11</v>
      </c>
      <c r="E28" s="236">
        <v>14</v>
      </c>
      <c r="F28" s="236">
        <v>17</v>
      </c>
      <c r="G28" s="238"/>
      <c r="H28" s="236">
        <f>COUNTIF(C28:G29,21)</f>
        <v>0</v>
      </c>
      <c r="I28" s="236">
        <f t="shared" ref="I28" si="14">SUM(D28:G29)</f>
        <v>42</v>
      </c>
      <c r="J28" s="236">
        <f>SUM(G22:G29)</f>
        <v>63</v>
      </c>
      <c r="K28" s="236">
        <f t="shared" ref="K28" si="15">SUM(I28-J28)</f>
        <v>-21</v>
      </c>
      <c r="L28" s="236">
        <v>4</v>
      </c>
    </row>
    <row r="29" spans="2:15" ht="12.75" customHeight="1" thickBot="1">
      <c r="B29" s="244"/>
      <c r="C29" s="187" t="s">
        <v>423</v>
      </c>
      <c r="D29" s="293"/>
      <c r="E29" s="236"/>
      <c r="F29" s="236"/>
      <c r="G29" s="238"/>
      <c r="H29" s="236"/>
      <c r="I29" s="236"/>
      <c r="J29" s="236"/>
      <c r="K29" s="236"/>
      <c r="L29" s="236"/>
    </row>
    <row r="30" spans="2:15" ht="12.75" customHeight="1">
      <c r="B30" s="71"/>
      <c r="C30" s="67"/>
      <c r="D30" s="71"/>
      <c r="E30" s="71"/>
      <c r="F30" s="71"/>
      <c r="G30" s="134"/>
      <c r="H30" s="71"/>
      <c r="I30" s="71"/>
      <c r="J30" s="71"/>
      <c r="K30" s="71"/>
      <c r="L30" s="71"/>
    </row>
    <row r="31" spans="2:15" ht="12.75" customHeight="1">
      <c r="B31" s="71"/>
      <c r="C31" s="6"/>
      <c r="D31" s="71"/>
      <c r="E31" s="71"/>
      <c r="F31" s="71"/>
    </row>
    <row r="32" spans="2:15" ht="12.75" customHeight="1">
      <c r="C32" s="6"/>
      <c r="D32" s="71"/>
      <c r="E32" s="71"/>
      <c r="F32" s="71"/>
    </row>
    <row r="33" spans="2:12" ht="12.75" customHeight="1"/>
    <row r="34" spans="2:12" ht="12.75" customHeight="1" thickBot="1">
      <c r="C34" s="6"/>
      <c r="D34" s="71"/>
      <c r="E34" s="71"/>
      <c r="F34" s="71"/>
      <c r="G34" s="71"/>
      <c r="H34" s="71"/>
      <c r="I34" s="71"/>
      <c r="J34" s="71"/>
      <c r="K34" s="71"/>
    </row>
    <row r="35" spans="2:12" ht="12.75" customHeight="1">
      <c r="B35" s="243" t="s">
        <v>41</v>
      </c>
      <c r="C35" s="250"/>
      <c r="D35" s="234" t="s">
        <v>45</v>
      </c>
      <c r="E35" s="234" t="s">
        <v>46</v>
      </c>
      <c r="F35" s="234" t="s">
        <v>47</v>
      </c>
      <c r="G35" s="234" t="s">
        <v>48</v>
      </c>
      <c r="H35" s="234" t="s">
        <v>12</v>
      </c>
      <c r="I35" s="241" t="s">
        <v>43</v>
      </c>
      <c r="J35" s="241" t="s">
        <v>44</v>
      </c>
      <c r="K35" s="241" t="s">
        <v>49</v>
      </c>
      <c r="L35" s="234" t="s">
        <v>13</v>
      </c>
    </row>
    <row r="36" spans="2:12" ht="12.75" customHeight="1" thickBot="1">
      <c r="B36" s="244"/>
      <c r="C36" s="251"/>
      <c r="D36" s="235"/>
      <c r="E36" s="235"/>
      <c r="F36" s="235"/>
      <c r="G36" s="235"/>
      <c r="H36" s="235"/>
      <c r="I36" s="242"/>
      <c r="J36" s="242"/>
      <c r="K36" s="242"/>
      <c r="L36" s="235"/>
    </row>
    <row r="37" spans="2:12" ht="12.75" customHeight="1" thickBot="1">
      <c r="B37" s="243" t="s">
        <v>45</v>
      </c>
      <c r="C37" s="163" t="s">
        <v>38</v>
      </c>
      <c r="D37" s="245"/>
      <c r="E37" s="236">
        <v>21</v>
      </c>
      <c r="F37" s="236">
        <v>21</v>
      </c>
      <c r="G37" s="236">
        <v>20</v>
      </c>
      <c r="H37" s="236">
        <f>COUNTIF(D37:G38,21)</f>
        <v>2</v>
      </c>
      <c r="I37" s="236">
        <f>SUM(D37:G38)</f>
        <v>62</v>
      </c>
      <c r="J37" s="236">
        <f>SUM(D37:D44)</f>
        <v>41</v>
      </c>
      <c r="K37" s="236">
        <f>SUM(I37-J37)</f>
        <v>21</v>
      </c>
      <c r="L37" s="236">
        <v>1</v>
      </c>
    </row>
    <row r="38" spans="2:12" ht="12.75" customHeight="1" thickBot="1">
      <c r="B38" s="244"/>
      <c r="C38" s="186" t="s">
        <v>378</v>
      </c>
      <c r="D38" s="245"/>
      <c r="E38" s="236"/>
      <c r="F38" s="236"/>
      <c r="G38" s="236"/>
      <c r="H38" s="236"/>
      <c r="I38" s="236"/>
      <c r="J38" s="236"/>
      <c r="K38" s="236"/>
      <c r="L38" s="236"/>
    </row>
    <row r="39" spans="2:12" ht="12.75" customHeight="1" thickBot="1">
      <c r="B39" s="243" t="s">
        <v>46</v>
      </c>
      <c r="C39" s="163" t="s">
        <v>424</v>
      </c>
      <c r="D39" s="293">
        <v>7</v>
      </c>
      <c r="E39" s="238"/>
      <c r="F39" s="236">
        <v>10</v>
      </c>
      <c r="G39" s="236">
        <v>12</v>
      </c>
      <c r="H39" s="236">
        <f t="shared" ref="H39" si="16">COUNTIF(D39:G40,21)</f>
        <v>0</v>
      </c>
      <c r="I39" s="236">
        <f>SUM(D39:G40)</f>
        <v>29</v>
      </c>
      <c r="J39" s="236">
        <f>SUM(E37:E44)</f>
        <v>63</v>
      </c>
      <c r="K39" s="236">
        <f t="shared" ref="K39" si="17">SUM(I39-J39)</f>
        <v>-34</v>
      </c>
      <c r="L39" s="236">
        <v>4</v>
      </c>
    </row>
    <row r="40" spans="2:12" ht="12.75" customHeight="1" thickBot="1">
      <c r="B40" s="244"/>
      <c r="C40" s="186" t="s">
        <v>497</v>
      </c>
      <c r="D40" s="293"/>
      <c r="E40" s="238"/>
      <c r="F40" s="236"/>
      <c r="G40" s="236"/>
      <c r="H40" s="236"/>
      <c r="I40" s="236"/>
      <c r="J40" s="236"/>
      <c r="K40" s="236"/>
      <c r="L40" s="236"/>
    </row>
    <row r="41" spans="2:12" ht="12.75" customHeight="1" thickBot="1">
      <c r="B41" s="243" t="s">
        <v>47</v>
      </c>
      <c r="C41" s="195" t="s">
        <v>410</v>
      </c>
      <c r="D41" s="293">
        <v>13</v>
      </c>
      <c r="E41" s="236">
        <v>21</v>
      </c>
      <c r="F41" s="238"/>
      <c r="G41" s="236">
        <v>21</v>
      </c>
      <c r="H41" s="236">
        <f t="shared" ref="H41" si="18">COUNTIF(D41:G42,21)</f>
        <v>2</v>
      </c>
      <c r="I41" s="236">
        <f t="shared" ref="I41" si="19">SUM(D41:G42)</f>
        <v>55</v>
      </c>
      <c r="J41" s="236">
        <f>SUM(F37:F44)</f>
        <v>51</v>
      </c>
      <c r="K41" s="236">
        <f t="shared" ref="K41" si="20">SUM(I41-J41)</f>
        <v>4</v>
      </c>
      <c r="L41" s="236">
        <v>3</v>
      </c>
    </row>
    <row r="42" spans="2:12" ht="12.75" customHeight="1" thickBot="1">
      <c r="B42" s="244"/>
      <c r="C42" s="187" t="s">
        <v>411</v>
      </c>
      <c r="D42" s="293"/>
      <c r="E42" s="236"/>
      <c r="F42" s="238"/>
      <c r="G42" s="236"/>
      <c r="H42" s="236"/>
      <c r="I42" s="236"/>
      <c r="J42" s="236"/>
      <c r="K42" s="236"/>
      <c r="L42" s="236"/>
    </row>
    <row r="43" spans="2:12" ht="12.75" customHeight="1" thickBot="1">
      <c r="B43" s="243" t="s">
        <v>48</v>
      </c>
      <c r="C43" s="186" t="s">
        <v>165</v>
      </c>
      <c r="D43" s="293">
        <v>21</v>
      </c>
      <c r="E43" s="236">
        <v>21</v>
      </c>
      <c r="F43" s="236">
        <v>20</v>
      </c>
      <c r="G43" s="238"/>
      <c r="H43" s="236">
        <f t="shared" ref="H43" si="21">COUNTIF(D43:G44,21)</f>
        <v>2</v>
      </c>
      <c r="I43" s="236">
        <f t="shared" ref="I43" si="22">SUM(D43:G44)</f>
        <v>62</v>
      </c>
      <c r="J43" s="236">
        <f>SUM(G37:G44)</f>
        <v>53</v>
      </c>
      <c r="K43" s="236">
        <f t="shared" ref="K43" si="23">SUM(I43-J43)</f>
        <v>9</v>
      </c>
      <c r="L43" s="236">
        <v>2</v>
      </c>
    </row>
    <row r="44" spans="2:12" ht="12.75" customHeight="1" thickBot="1">
      <c r="B44" s="244"/>
      <c r="C44" s="187" t="s">
        <v>421</v>
      </c>
      <c r="D44" s="293"/>
      <c r="E44" s="236"/>
      <c r="F44" s="236"/>
      <c r="G44" s="238"/>
      <c r="H44" s="236"/>
      <c r="I44" s="236"/>
      <c r="J44" s="236"/>
      <c r="K44" s="236"/>
      <c r="L44" s="236"/>
    </row>
    <row r="45" spans="2:12" ht="12.75" customHeight="1">
      <c r="B45" s="71"/>
      <c r="C45" s="6"/>
      <c r="D45" s="71"/>
      <c r="E45" s="71"/>
      <c r="F45" s="71"/>
    </row>
    <row r="46" spans="2:12" ht="12.75" customHeight="1">
      <c r="C46" s="6"/>
      <c r="D46" s="71"/>
      <c r="E46" s="71"/>
      <c r="F46" s="71"/>
    </row>
    <row r="47" spans="2:12" ht="12.75" customHeight="1"/>
    <row r="48" spans="2:12" ht="12.75" customHeight="1" thickBot="1"/>
    <row r="49" spans="2:13" ht="12.75" customHeight="1">
      <c r="B49" s="243" t="s">
        <v>42</v>
      </c>
      <c r="C49" s="250"/>
      <c r="D49" s="234" t="s">
        <v>45</v>
      </c>
      <c r="E49" s="234" t="s">
        <v>46</v>
      </c>
      <c r="F49" s="234" t="s">
        <v>47</v>
      </c>
      <c r="G49" s="234" t="s">
        <v>48</v>
      </c>
      <c r="H49" s="234" t="s">
        <v>292</v>
      </c>
      <c r="I49" s="234" t="s">
        <v>12</v>
      </c>
      <c r="J49" s="241" t="s">
        <v>43</v>
      </c>
      <c r="K49" s="241" t="s">
        <v>44</v>
      </c>
      <c r="L49" s="241" t="s">
        <v>49</v>
      </c>
      <c r="M49" s="234" t="s">
        <v>13</v>
      </c>
    </row>
    <row r="50" spans="2:13" ht="12.75" customHeight="1" thickBot="1">
      <c r="B50" s="244"/>
      <c r="C50" s="251"/>
      <c r="D50" s="235"/>
      <c r="E50" s="235"/>
      <c r="F50" s="235"/>
      <c r="G50" s="235"/>
      <c r="H50" s="235"/>
      <c r="I50" s="235"/>
      <c r="J50" s="242"/>
      <c r="K50" s="242"/>
      <c r="L50" s="242"/>
      <c r="M50" s="235"/>
    </row>
    <row r="51" spans="2:13" ht="12.75" customHeight="1" thickBot="1">
      <c r="B51" s="243" t="s">
        <v>45</v>
      </c>
      <c r="C51" s="163" t="s">
        <v>396</v>
      </c>
      <c r="D51" s="245"/>
      <c r="E51" s="236">
        <v>21</v>
      </c>
      <c r="F51" s="236">
        <v>21</v>
      </c>
      <c r="G51" s="236">
        <v>21</v>
      </c>
      <c r="H51" s="236">
        <v>0</v>
      </c>
      <c r="I51" s="236">
        <f>COUNTIF(D51:H52,21)</f>
        <v>3</v>
      </c>
      <c r="J51" s="236">
        <f>SUM(D51:H52)</f>
        <v>63</v>
      </c>
      <c r="K51" s="236">
        <f>SUM(D51:D60)</f>
        <v>29</v>
      </c>
      <c r="L51" s="236">
        <f>SUM(J51-K51)</f>
        <v>34</v>
      </c>
      <c r="M51" s="236">
        <v>1</v>
      </c>
    </row>
    <row r="52" spans="2:13" ht="12.75" customHeight="1" thickBot="1">
      <c r="B52" s="244"/>
      <c r="C52" s="186" t="s">
        <v>420</v>
      </c>
      <c r="D52" s="245"/>
      <c r="E52" s="236"/>
      <c r="F52" s="236"/>
      <c r="G52" s="236"/>
      <c r="H52" s="236"/>
      <c r="I52" s="236"/>
      <c r="J52" s="236"/>
      <c r="K52" s="236"/>
      <c r="L52" s="236"/>
      <c r="M52" s="236"/>
    </row>
    <row r="53" spans="2:13" ht="12.75" customHeight="1" thickBot="1">
      <c r="B53" s="243" t="s">
        <v>46</v>
      </c>
      <c r="C53" s="163" t="s">
        <v>382</v>
      </c>
      <c r="D53" s="293">
        <v>13</v>
      </c>
      <c r="E53" s="238"/>
      <c r="F53" s="236">
        <v>21</v>
      </c>
      <c r="G53" s="236">
        <v>21</v>
      </c>
      <c r="H53" s="236">
        <v>0</v>
      </c>
      <c r="I53" s="236">
        <f t="shared" ref="I53" si="24">COUNTIF(D53:H54,21)</f>
        <v>2</v>
      </c>
      <c r="J53" s="236">
        <f t="shared" ref="J53" si="25">SUM(D53:H54)</f>
        <v>55</v>
      </c>
      <c r="K53" s="234">
        <f>SUM(E51:E60)</f>
        <v>54</v>
      </c>
      <c r="L53" s="236">
        <f t="shared" ref="L53" si="26">SUM(J53-K53)</f>
        <v>1</v>
      </c>
      <c r="M53" s="236">
        <v>2</v>
      </c>
    </row>
    <row r="54" spans="2:13" ht="12.75" customHeight="1" thickBot="1">
      <c r="B54" s="244"/>
      <c r="C54" s="186" t="s">
        <v>409</v>
      </c>
      <c r="D54" s="293"/>
      <c r="E54" s="238"/>
      <c r="F54" s="236"/>
      <c r="G54" s="236"/>
      <c r="H54" s="236"/>
      <c r="I54" s="236"/>
      <c r="J54" s="236"/>
      <c r="K54" s="235"/>
      <c r="L54" s="236"/>
      <c r="M54" s="236"/>
    </row>
    <row r="55" spans="2:13" ht="12.75" customHeight="1" thickBot="1">
      <c r="B55" s="243" t="s">
        <v>47</v>
      </c>
      <c r="C55" s="163" t="s">
        <v>384</v>
      </c>
      <c r="D55" s="293">
        <v>7</v>
      </c>
      <c r="E55" s="236">
        <v>17</v>
      </c>
      <c r="F55" s="238"/>
      <c r="G55" s="236">
        <v>18</v>
      </c>
      <c r="H55" s="236">
        <v>0</v>
      </c>
      <c r="I55" s="236">
        <f t="shared" ref="I55" si="27">COUNTIF(D55:H56,21)</f>
        <v>0</v>
      </c>
      <c r="J55" s="236">
        <f t="shared" ref="J55" si="28">SUM(D55:H56)</f>
        <v>42</v>
      </c>
      <c r="K55" s="234">
        <f>SUM(F51:F60)</f>
        <v>63</v>
      </c>
      <c r="L55" s="236">
        <f t="shared" ref="L55" si="29">SUM(J55-K55)</f>
        <v>-21</v>
      </c>
      <c r="M55" s="236">
        <v>4</v>
      </c>
    </row>
    <row r="56" spans="2:13" ht="12.75" customHeight="1" thickBot="1">
      <c r="B56" s="244"/>
      <c r="C56" s="187" t="s">
        <v>361</v>
      </c>
      <c r="D56" s="293"/>
      <c r="E56" s="236"/>
      <c r="F56" s="238"/>
      <c r="G56" s="236"/>
      <c r="H56" s="236"/>
      <c r="I56" s="236"/>
      <c r="J56" s="236"/>
      <c r="K56" s="235"/>
      <c r="L56" s="236"/>
      <c r="M56" s="236"/>
    </row>
    <row r="57" spans="2:13" ht="12.75" customHeight="1" thickBot="1">
      <c r="B57" s="243" t="s">
        <v>48</v>
      </c>
      <c r="C57" s="186" t="s">
        <v>418</v>
      </c>
      <c r="D57" s="293">
        <v>9</v>
      </c>
      <c r="E57" s="236">
        <v>16</v>
      </c>
      <c r="F57" s="236">
        <v>21</v>
      </c>
      <c r="G57" s="238"/>
      <c r="H57" s="237">
        <v>0</v>
      </c>
      <c r="I57" s="236">
        <f>COUNTIF(D57:H58,21)</f>
        <v>1</v>
      </c>
      <c r="J57" s="236">
        <f t="shared" ref="J57" si="30">SUM(D57:H58)</f>
        <v>46</v>
      </c>
      <c r="K57" s="234">
        <f>SUM(G51:G60)</f>
        <v>60</v>
      </c>
      <c r="L57" s="236">
        <f t="shared" ref="L57" si="31">SUM(J57-K57)</f>
        <v>-14</v>
      </c>
      <c r="M57" s="236">
        <v>3</v>
      </c>
    </row>
    <row r="58" spans="2:13" ht="12.75" customHeight="1" thickBot="1">
      <c r="B58" s="244"/>
      <c r="C58" s="187" t="s">
        <v>419</v>
      </c>
      <c r="D58" s="293"/>
      <c r="E58" s="236"/>
      <c r="F58" s="236"/>
      <c r="G58" s="238"/>
      <c r="H58" s="237"/>
      <c r="I58" s="236"/>
      <c r="J58" s="236"/>
      <c r="K58" s="235"/>
      <c r="L58" s="236"/>
      <c r="M58" s="236"/>
    </row>
    <row r="59" spans="2:13" ht="12.75" customHeight="1" thickBot="1">
      <c r="B59" s="243" t="s">
        <v>292</v>
      </c>
      <c r="C59" s="135"/>
      <c r="D59" s="293">
        <v>0</v>
      </c>
      <c r="E59" s="236">
        <v>0</v>
      </c>
      <c r="F59" s="236">
        <v>0</v>
      </c>
      <c r="G59" s="237">
        <v>0</v>
      </c>
      <c r="H59" s="295"/>
      <c r="I59" s="236">
        <f t="shared" ref="I59" si="32">COUNTIF(D59:H60,21)</f>
        <v>0</v>
      </c>
      <c r="J59" s="236">
        <f t="shared" ref="J59" si="33">SUM(D59:H60)</f>
        <v>0</v>
      </c>
      <c r="K59" s="234">
        <f>SUM(H51:H60)</f>
        <v>0</v>
      </c>
      <c r="L59" s="236">
        <f t="shared" ref="L59" si="34">SUM(J59-K59)</f>
        <v>0</v>
      </c>
      <c r="M59" s="236"/>
    </row>
    <row r="60" spans="2:13" ht="12.75" customHeight="1" thickBot="1">
      <c r="B60" s="244"/>
      <c r="C60" s="133"/>
      <c r="D60" s="293"/>
      <c r="E60" s="236"/>
      <c r="F60" s="236"/>
      <c r="G60" s="237"/>
      <c r="H60" s="295"/>
      <c r="I60" s="236"/>
      <c r="J60" s="236"/>
      <c r="K60" s="235"/>
      <c r="L60" s="236"/>
      <c r="M60" s="236"/>
    </row>
    <row r="61" spans="2:13" ht="12.75" customHeight="1">
      <c r="B61" s="71"/>
      <c r="C61" s="6"/>
      <c r="D61" s="71"/>
      <c r="E61" s="71"/>
      <c r="F61" s="71"/>
    </row>
    <row r="62" spans="2:13" ht="12.75" customHeight="1">
      <c r="C62" s="6"/>
      <c r="D62" s="71"/>
      <c r="E62" s="71"/>
      <c r="F62" s="71"/>
    </row>
    <row r="63" spans="2:13" ht="12.75" customHeight="1"/>
    <row r="64" spans="2:13" ht="12.75" customHeight="1">
      <c r="C64" s="71"/>
      <c r="D64" s="71"/>
      <c r="E64" s="71"/>
      <c r="F64" s="71"/>
      <c r="G64" s="71"/>
      <c r="H64" s="71"/>
      <c r="I64" s="71"/>
      <c r="J64" s="71"/>
      <c r="K64" s="71"/>
    </row>
    <row r="65" spans="2:12" ht="12.75" customHeight="1" thickBot="1">
      <c r="C65" s="71"/>
      <c r="D65" s="71"/>
      <c r="E65" s="71"/>
      <c r="F65" s="71"/>
      <c r="G65" s="71"/>
      <c r="H65" s="71"/>
      <c r="I65" s="71"/>
      <c r="J65" s="71"/>
      <c r="K65" s="71"/>
    </row>
    <row r="66" spans="2:12" ht="12.75" customHeight="1">
      <c r="B66" s="252" t="str">
        <f>B1</f>
        <v>MEN'S LEAGUE 'B' RESULTS - JUNE 2019</v>
      </c>
      <c r="C66" s="253"/>
      <c r="D66" s="253"/>
      <c r="E66" s="253"/>
      <c r="F66" s="253"/>
      <c r="G66" s="253"/>
      <c r="H66" s="253"/>
      <c r="I66" s="253"/>
      <c r="J66" s="253"/>
      <c r="K66" s="253"/>
      <c r="L66" s="254"/>
    </row>
    <row r="67" spans="2:12" ht="12.75" customHeight="1" thickBot="1">
      <c r="B67" s="255"/>
      <c r="C67" s="256"/>
      <c r="D67" s="256"/>
      <c r="E67" s="256"/>
      <c r="F67" s="256"/>
      <c r="G67" s="256"/>
      <c r="H67" s="256"/>
      <c r="I67" s="256"/>
      <c r="J67" s="256"/>
      <c r="K67" s="256"/>
      <c r="L67" s="257"/>
    </row>
    <row r="70" spans="2:12" ht="13.5" thickBot="1"/>
    <row r="71" spans="2:12" ht="12.75" customHeight="1">
      <c r="B71" s="246" t="s">
        <v>228</v>
      </c>
      <c r="C71" s="247"/>
    </row>
    <row r="72" spans="2:12" ht="13.5" customHeight="1" thickBot="1">
      <c r="B72" s="248"/>
      <c r="C72" s="249"/>
    </row>
    <row r="73" spans="2:12" ht="13.5" thickBot="1"/>
    <row r="74" spans="2:12" ht="13.5" customHeight="1">
      <c r="B74" s="243" t="s">
        <v>45</v>
      </c>
      <c r="C74" s="192" t="s">
        <v>367</v>
      </c>
      <c r="D74" s="250" t="s">
        <v>218</v>
      </c>
      <c r="E74" s="234" t="s">
        <v>15</v>
      </c>
      <c r="F74" s="234" t="s">
        <v>225</v>
      </c>
      <c r="G74" s="343" t="s">
        <v>413</v>
      </c>
      <c r="H74" s="345"/>
      <c r="I74" s="286" t="s">
        <v>562</v>
      </c>
    </row>
    <row r="75" spans="2:12" ht="13.5" customHeight="1" thickBot="1">
      <c r="B75" s="244"/>
      <c r="C75" s="193" t="s">
        <v>412</v>
      </c>
      <c r="D75" s="276"/>
      <c r="E75" s="235"/>
      <c r="F75" s="235"/>
      <c r="G75" s="324" t="s">
        <v>387</v>
      </c>
      <c r="H75" s="325"/>
      <c r="I75" s="235"/>
    </row>
    <row r="76" spans="2:12" ht="13.5" thickBot="1">
      <c r="B76" s="151"/>
      <c r="C76" s="6"/>
      <c r="D76" s="66"/>
      <c r="F76" s="66"/>
    </row>
    <row r="77" spans="2:12" ht="13.5" customHeight="1">
      <c r="B77" s="243" t="s">
        <v>46</v>
      </c>
      <c r="C77" s="192" t="s">
        <v>407</v>
      </c>
      <c r="D77" s="250" t="s">
        <v>220</v>
      </c>
      <c r="E77" s="234" t="s">
        <v>15</v>
      </c>
      <c r="F77" s="234" t="s">
        <v>224</v>
      </c>
      <c r="G77" s="343" t="s">
        <v>492</v>
      </c>
      <c r="H77" s="345"/>
      <c r="I77" s="234" t="s">
        <v>561</v>
      </c>
    </row>
    <row r="78" spans="2:12" ht="15" customHeight="1" thickBot="1">
      <c r="B78" s="244"/>
      <c r="C78" s="193" t="s">
        <v>408</v>
      </c>
      <c r="D78" s="276"/>
      <c r="E78" s="235"/>
      <c r="F78" s="235"/>
      <c r="G78" s="324" t="s">
        <v>498</v>
      </c>
      <c r="H78" s="325"/>
      <c r="I78" s="235"/>
    </row>
    <row r="79" spans="2:12" ht="13.5" thickBot="1">
      <c r="B79" s="151"/>
      <c r="C79" s="6"/>
      <c r="D79" s="66"/>
      <c r="F79" s="66"/>
    </row>
    <row r="80" spans="2:12">
      <c r="B80" s="234" t="s">
        <v>47</v>
      </c>
      <c r="C80" s="192" t="s">
        <v>38</v>
      </c>
      <c r="D80" s="234" t="s">
        <v>221</v>
      </c>
      <c r="E80" s="234" t="s">
        <v>15</v>
      </c>
      <c r="F80" s="234" t="s">
        <v>219</v>
      </c>
      <c r="G80" s="312" t="s">
        <v>382</v>
      </c>
      <c r="H80" s="313"/>
      <c r="I80" s="234" t="s">
        <v>559</v>
      </c>
    </row>
    <row r="81" spans="2:9" ht="13.5" thickBot="1">
      <c r="B81" s="235"/>
      <c r="C81" s="193" t="s">
        <v>378</v>
      </c>
      <c r="D81" s="235"/>
      <c r="E81" s="235"/>
      <c r="F81" s="235"/>
      <c r="G81" s="315" t="s">
        <v>409</v>
      </c>
      <c r="H81" s="316"/>
      <c r="I81" s="235"/>
    </row>
    <row r="82" spans="2:9" ht="13.5" thickBot="1">
      <c r="B82" s="151"/>
      <c r="D82" s="66"/>
      <c r="F82" s="66"/>
    </row>
    <row r="83" spans="2:9">
      <c r="B83" s="234" t="s">
        <v>48</v>
      </c>
      <c r="C83" s="192" t="s">
        <v>396</v>
      </c>
      <c r="D83" s="258" t="s">
        <v>222</v>
      </c>
      <c r="E83" s="234" t="s">
        <v>15</v>
      </c>
      <c r="F83" s="234" t="s">
        <v>223</v>
      </c>
      <c r="G83" s="415" t="s">
        <v>165</v>
      </c>
      <c r="H83" s="416"/>
      <c r="I83" s="417" t="s">
        <v>563</v>
      </c>
    </row>
    <row r="84" spans="2:9" ht="13.5" thickBot="1">
      <c r="B84" s="235"/>
      <c r="C84" s="193" t="s">
        <v>420</v>
      </c>
      <c r="D84" s="259"/>
      <c r="E84" s="235"/>
      <c r="F84" s="235"/>
      <c r="G84" s="419" t="s">
        <v>421</v>
      </c>
      <c r="H84" s="420"/>
      <c r="I84" s="418"/>
    </row>
    <row r="85" spans="2:9">
      <c r="B85" s="71"/>
      <c r="C85" s="67"/>
      <c r="D85" s="70"/>
      <c r="E85" s="71"/>
      <c r="F85" s="71"/>
      <c r="G85" s="72"/>
      <c r="H85" s="6"/>
      <c r="I85" s="71"/>
    </row>
    <row r="86" spans="2:9">
      <c r="B86" s="71"/>
      <c r="C86" s="67"/>
      <c r="D86" s="70"/>
      <c r="E86" s="71"/>
      <c r="F86" s="71"/>
      <c r="G86" s="72"/>
      <c r="H86" s="6"/>
      <c r="I86" s="71"/>
    </row>
    <row r="88" spans="2:9" ht="13.5" thickBot="1"/>
    <row r="89" spans="2:9" ht="12.75" customHeight="1">
      <c r="B89" s="246" t="s">
        <v>20</v>
      </c>
      <c r="C89" s="247"/>
    </row>
    <row r="90" spans="2:9" ht="13.5" customHeight="1" thickBot="1">
      <c r="B90" s="248"/>
      <c r="C90" s="249"/>
    </row>
    <row r="91" spans="2:9" ht="13.5" thickBot="1"/>
    <row r="92" spans="2:9" ht="15" customHeight="1">
      <c r="B92" s="234">
        <v>1</v>
      </c>
      <c r="C92" s="192" t="s">
        <v>367</v>
      </c>
      <c r="D92" s="258" t="s">
        <v>45</v>
      </c>
      <c r="E92" s="234" t="s">
        <v>15</v>
      </c>
      <c r="F92" s="243" t="s">
        <v>47</v>
      </c>
      <c r="G92" s="282" t="s">
        <v>38</v>
      </c>
      <c r="H92" s="283"/>
      <c r="I92" s="250" t="s">
        <v>564</v>
      </c>
    </row>
    <row r="93" spans="2:9" ht="13.5" thickBot="1">
      <c r="B93" s="235"/>
      <c r="C93" s="193" t="s">
        <v>412</v>
      </c>
      <c r="D93" s="259"/>
      <c r="E93" s="235"/>
      <c r="F93" s="244"/>
      <c r="G93" s="284" t="s">
        <v>378</v>
      </c>
      <c r="H93" s="285"/>
      <c r="I93" s="276"/>
    </row>
    <row r="94" spans="2:9" ht="13.5" thickBot="1">
      <c r="B94" s="151"/>
    </row>
    <row r="95" spans="2:9">
      <c r="B95" s="234">
        <v>2</v>
      </c>
      <c r="C95" s="192" t="s">
        <v>407</v>
      </c>
      <c r="D95" s="258" t="s">
        <v>46</v>
      </c>
      <c r="E95" s="234" t="s">
        <v>15</v>
      </c>
      <c r="F95" s="243" t="s">
        <v>48</v>
      </c>
      <c r="G95" s="282" t="s">
        <v>396</v>
      </c>
      <c r="H95" s="283"/>
      <c r="I95" s="250" t="s">
        <v>560</v>
      </c>
    </row>
    <row r="96" spans="2:9" ht="13.5" thickBot="1">
      <c r="B96" s="235"/>
      <c r="C96" s="193" t="s">
        <v>408</v>
      </c>
      <c r="D96" s="259"/>
      <c r="E96" s="235"/>
      <c r="F96" s="244"/>
      <c r="G96" s="284" t="s">
        <v>420</v>
      </c>
      <c r="H96" s="285"/>
      <c r="I96" s="276"/>
    </row>
    <row r="97" spans="2:12">
      <c r="B97" s="71"/>
      <c r="C97" s="67"/>
      <c r="D97" s="70"/>
      <c r="E97" s="71"/>
      <c r="F97" s="71"/>
      <c r="G97" s="72"/>
      <c r="H97" s="6"/>
      <c r="I97" s="71"/>
    </row>
    <row r="98" spans="2:12">
      <c r="B98" s="71"/>
      <c r="C98" s="67"/>
      <c r="D98" s="70"/>
      <c r="E98" s="71"/>
      <c r="F98" s="71"/>
      <c r="G98" s="72"/>
      <c r="H98" s="6"/>
      <c r="I98" s="71"/>
    </row>
    <row r="100" spans="2:12" ht="13.5" thickBot="1"/>
    <row r="101" spans="2:12" ht="12.75" customHeight="1" thickBot="1">
      <c r="B101" s="246" t="s">
        <v>21</v>
      </c>
      <c r="C101" s="247"/>
    </row>
    <row r="102" spans="2:12" ht="13.5" customHeight="1" thickBot="1">
      <c r="B102" s="355"/>
      <c r="C102" s="356"/>
      <c r="D102" s="85"/>
      <c r="E102" s="85"/>
      <c r="F102" s="85"/>
      <c r="G102" s="85"/>
      <c r="H102" s="85"/>
      <c r="I102" s="85"/>
      <c r="J102" s="85"/>
      <c r="K102" s="85"/>
      <c r="L102" s="10"/>
    </row>
    <row r="103" spans="2:12" ht="13.5" thickBot="1">
      <c r="B103" s="12"/>
      <c r="C103" s="87"/>
      <c r="D103" s="87"/>
      <c r="E103" s="87"/>
      <c r="F103" s="87"/>
      <c r="G103" s="87"/>
      <c r="H103" s="87"/>
      <c r="I103" s="87"/>
      <c r="J103" s="87"/>
      <c r="K103" s="87"/>
      <c r="L103" s="13"/>
    </row>
    <row r="104" spans="2:12" ht="13.5" thickBot="1"/>
    <row r="105" spans="2:12">
      <c r="B105" s="234">
        <v>1</v>
      </c>
      <c r="C105" s="192" t="s">
        <v>367</v>
      </c>
      <c r="D105" s="243" t="s">
        <v>15</v>
      </c>
      <c r="E105" s="331" t="s">
        <v>407</v>
      </c>
      <c r="F105" s="332"/>
      <c r="G105" s="333"/>
      <c r="H105" s="411" t="s">
        <v>568</v>
      </c>
      <c r="I105" s="412"/>
      <c r="J105" s="1" t="s">
        <v>66</v>
      </c>
    </row>
    <row r="106" spans="2:12" ht="13.5" thickBot="1">
      <c r="B106" s="235"/>
      <c r="C106" s="193" t="s">
        <v>412</v>
      </c>
      <c r="D106" s="244"/>
      <c r="E106" s="334" t="s">
        <v>408</v>
      </c>
      <c r="F106" s="335"/>
      <c r="G106" s="336"/>
      <c r="H106" s="413"/>
      <c r="I106" s="414"/>
    </row>
    <row r="107" spans="2:12" ht="14.25" customHeight="1" thickBot="1"/>
    <row r="108" spans="2:12">
      <c r="B108" s="553" t="s">
        <v>567</v>
      </c>
      <c r="C108" s="554"/>
      <c r="D108" s="555"/>
    </row>
    <row r="109" spans="2:12" ht="13.5" thickBot="1">
      <c r="B109" s="556"/>
      <c r="C109" s="557"/>
      <c r="D109" s="558"/>
    </row>
    <row r="110" spans="2:12" ht="13.5" thickBot="1"/>
    <row r="111" spans="2:12">
      <c r="B111" s="243" t="s">
        <v>47</v>
      </c>
      <c r="C111" s="282" t="s">
        <v>38</v>
      </c>
      <c r="D111" s="283"/>
      <c r="E111" s="234" t="s">
        <v>15</v>
      </c>
      <c r="F111" s="243" t="s">
        <v>48</v>
      </c>
      <c r="G111" s="405" t="s">
        <v>396</v>
      </c>
      <c r="H111" s="406"/>
      <c r="I111" s="409" t="s">
        <v>566</v>
      </c>
    </row>
    <row r="112" spans="2:12" ht="13.5" thickBot="1">
      <c r="B112" s="244"/>
      <c r="C112" s="284" t="s">
        <v>378</v>
      </c>
      <c r="D112" s="285"/>
      <c r="E112" s="235"/>
      <c r="F112" s="244"/>
      <c r="G112" s="407" t="s">
        <v>420</v>
      </c>
      <c r="H112" s="408"/>
      <c r="I112" s="410"/>
    </row>
    <row r="113" spans="2:12" ht="13.5" thickBot="1"/>
    <row r="114" spans="2:12" ht="12.75" customHeight="1">
      <c r="B114" s="337" t="s">
        <v>226</v>
      </c>
      <c r="C114" s="338"/>
      <c r="D114" s="338"/>
      <c r="E114" s="338"/>
      <c r="F114" s="338"/>
      <c r="G114" s="338"/>
      <c r="H114" s="338"/>
      <c r="I114" s="338"/>
      <c r="J114" s="338"/>
      <c r="K114" s="338"/>
      <c r="L114" s="339"/>
    </row>
    <row r="115" spans="2:12" ht="13.5" customHeight="1" thickBot="1">
      <c r="B115" s="351"/>
      <c r="C115" s="352"/>
      <c r="D115" s="352"/>
      <c r="E115" s="352"/>
      <c r="F115" s="352"/>
      <c r="G115" s="352"/>
      <c r="H115" s="352"/>
      <c r="I115" s="352"/>
      <c r="J115" s="352"/>
      <c r="K115" s="352"/>
      <c r="L115" s="353"/>
    </row>
    <row r="197" spans="1:1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</sheetData>
  <sheetProtection password="DEF3" sheet="1" objects="1" scenarios="1" selectLockedCells="1"/>
  <mergeCells count="294">
    <mergeCell ref="B1:M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L7:L8"/>
    <mergeCell ref="M7:M8"/>
    <mergeCell ref="B9:B10"/>
    <mergeCell ref="D9:D10"/>
    <mergeCell ref="E9:E10"/>
    <mergeCell ref="F9:F10"/>
    <mergeCell ref="G9:G10"/>
    <mergeCell ref="H9:H10"/>
    <mergeCell ref="I9:I10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E13:E14"/>
    <mergeCell ref="F13:F14"/>
    <mergeCell ref="G13:G14"/>
    <mergeCell ref="J9:J10"/>
    <mergeCell ref="K9:K10"/>
    <mergeCell ref="L9:L10"/>
    <mergeCell ref="M9:M10"/>
    <mergeCell ref="B11:B12"/>
    <mergeCell ref="D11:D12"/>
    <mergeCell ref="E11:E12"/>
    <mergeCell ref="F11:F12"/>
    <mergeCell ref="G11:G12"/>
    <mergeCell ref="H11:H12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K15:K16"/>
    <mergeCell ref="L15:L16"/>
    <mergeCell ref="M15:M16"/>
    <mergeCell ref="B20:C21"/>
    <mergeCell ref="D20:D21"/>
    <mergeCell ref="E20:E21"/>
    <mergeCell ref="F20:F21"/>
    <mergeCell ref="G20:G21"/>
    <mergeCell ref="B15:B16"/>
    <mergeCell ref="D15:D16"/>
    <mergeCell ref="E15:E16"/>
    <mergeCell ref="F15:F16"/>
    <mergeCell ref="G15:G16"/>
    <mergeCell ref="H15:H16"/>
    <mergeCell ref="H20:H21"/>
    <mergeCell ref="I20:I21"/>
    <mergeCell ref="J20:J21"/>
    <mergeCell ref="K20:K21"/>
    <mergeCell ref="L20:L21"/>
    <mergeCell ref="B13:B14"/>
    <mergeCell ref="D13:D14"/>
    <mergeCell ref="L22:L23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I15:I16"/>
    <mergeCell ref="J15:J16"/>
    <mergeCell ref="L26:L27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35:L36"/>
    <mergeCell ref="B37:B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B35:C36"/>
    <mergeCell ref="D35:D36"/>
    <mergeCell ref="E35:E36"/>
    <mergeCell ref="F35:F36"/>
    <mergeCell ref="G35:G36"/>
    <mergeCell ref="H35:H36"/>
    <mergeCell ref="I35:I36"/>
    <mergeCell ref="J35:J36"/>
    <mergeCell ref="K35:K36"/>
    <mergeCell ref="B39:B40"/>
    <mergeCell ref="D39:D40"/>
    <mergeCell ref="E39:E40"/>
    <mergeCell ref="F39:F40"/>
    <mergeCell ref="G39:G40"/>
    <mergeCell ref="L41:L42"/>
    <mergeCell ref="B43:B44"/>
    <mergeCell ref="D43:D44"/>
    <mergeCell ref="E43:E44"/>
    <mergeCell ref="F43:F44"/>
    <mergeCell ref="G43:G44"/>
    <mergeCell ref="H39:H40"/>
    <mergeCell ref="I39:I40"/>
    <mergeCell ref="J39:J40"/>
    <mergeCell ref="K39:K40"/>
    <mergeCell ref="L39:L40"/>
    <mergeCell ref="B41:B42"/>
    <mergeCell ref="D41:D42"/>
    <mergeCell ref="E41:E42"/>
    <mergeCell ref="F41:F42"/>
    <mergeCell ref="G41:G42"/>
    <mergeCell ref="B49:C50"/>
    <mergeCell ref="D49:D50"/>
    <mergeCell ref="E49:E50"/>
    <mergeCell ref="F49:F50"/>
    <mergeCell ref="G49:G50"/>
    <mergeCell ref="H41:H42"/>
    <mergeCell ref="I41:I42"/>
    <mergeCell ref="J41:J42"/>
    <mergeCell ref="K41:K42"/>
    <mergeCell ref="H49:H50"/>
    <mergeCell ref="I49:I50"/>
    <mergeCell ref="J49:J50"/>
    <mergeCell ref="K49:K50"/>
    <mergeCell ref="L49:L50"/>
    <mergeCell ref="M49:M50"/>
    <mergeCell ref="H43:H44"/>
    <mergeCell ref="I43:I44"/>
    <mergeCell ref="J43:J44"/>
    <mergeCell ref="K43:K44"/>
    <mergeCell ref="L43:L44"/>
    <mergeCell ref="B53:B54"/>
    <mergeCell ref="D53:D54"/>
    <mergeCell ref="E53:E54"/>
    <mergeCell ref="F53:F54"/>
    <mergeCell ref="G53:G54"/>
    <mergeCell ref="B51:B52"/>
    <mergeCell ref="D51:D52"/>
    <mergeCell ref="E51:E52"/>
    <mergeCell ref="F51:F52"/>
    <mergeCell ref="G51:G52"/>
    <mergeCell ref="H53:H54"/>
    <mergeCell ref="I53:I54"/>
    <mergeCell ref="J53:J54"/>
    <mergeCell ref="K53:K54"/>
    <mergeCell ref="L53:L54"/>
    <mergeCell ref="M53:M54"/>
    <mergeCell ref="I51:I52"/>
    <mergeCell ref="J51:J52"/>
    <mergeCell ref="K51:K52"/>
    <mergeCell ref="L51:L52"/>
    <mergeCell ref="M51:M52"/>
    <mergeCell ref="H51:H52"/>
    <mergeCell ref="B57:B58"/>
    <mergeCell ref="D57:D58"/>
    <mergeCell ref="E57:E58"/>
    <mergeCell ref="F57:F58"/>
    <mergeCell ref="G57:G58"/>
    <mergeCell ref="B55:B56"/>
    <mergeCell ref="D55:D56"/>
    <mergeCell ref="E55:E56"/>
    <mergeCell ref="F55:F56"/>
    <mergeCell ref="G55:G56"/>
    <mergeCell ref="H57:H58"/>
    <mergeCell ref="I57:I58"/>
    <mergeCell ref="J57:J58"/>
    <mergeCell ref="K57:K58"/>
    <mergeCell ref="L57:L58"/>
    <mergeCell ref="M57:M58"/>
    <mergeCell ref="I55:I56"/>
    <mergeCell ref="J55:J56"/>
    <mergeCell ref="K55:K56"/>
    <mergeCell ref="L55:L56"/>
    <mergeCell ref="M55:M56"/>
    <mergeCell ref="H55:H56"/>
    <mergeCell ref="L59:L60"/>
    <mergeCell ref="M59:M60"/>
    <mergeCell ref="B66:L67"/>
    <mergeCell ref="B59:B60"/>
    <mergeCell ref="D59:D60"/>
    <mergeCell ref="E59:E60"/>
    <mergeCell ref="F59:F60"/>
    <mergeCell ref="G59:G60"/>
    <mergeCell ref="H59:H60"/>
    <mergeCell ref="B71:C72"/>
    <mergeCell ref="B74:B75"/>
    <mergeCell ref="D74:D75"/>
    <mergeCell ref="E74:E75"/>
    <mergeCell ref="F74:F75"/>
    <mergeCell ref="G74:H74"/>
    <mergeCell ref="I59:I60"/>
    <mergeCell ref="J59:J60"/>
    <mergeCell ref="K59:K60"/>
    <mergeCell ref="B80:B81"/>
    <mergeCell ref="D80:D81"/>
    <mergeCell ref="E80:E81"/>
    <mergeCell ref="F80:F81"/>
    <mergeCell ref="G80:H80"/>
    <mergeCell ref="I80:I81"/>
    <mergeCell ref="G81:H81"/>
    <mergeCell ref="I74:I75"/>
    <mergeCell ref="G75:H75"/>
    <mergeCell ref="B77:B78"/>
    <mergeCell ref="D77:D78"/>
    <mergeCell ref="E77:E78"/>
    <mergeCell ref="F77:F78"/>
    <mergeCell ref="G77:H77"/>
    <mergeCell ref="I77:I78"/>
    <mergeCell ref="G78:H78"/>
    <mergeCell ref="B89:C90"/>
    <mergeCell ref="B92:B93"/>
    <mergeCell ref="D92:D93"/>
    <mergeCell ref="E92:E93"/>
    <mergeCell ref="F92:F93"/>
    <mergeCell ref="I92:I93"/>
    <mergeCell ref="B83:B84"/>
    <mergeCell ref="D83:D84"/>
    <mergeCell ref="E83:E84"/>
    <mergeCell ref="F83:F84"/>
    <mergeCell ref="G83:H83"/>
    <mergeCell ref="I83:I84"/>
    <mergeCell ref="G84:H84"/>
    <mergeCell ref="G92:H92"/>
    <mergeCell ref="G93:H93"/>
    <mergeCell ref="B105:B106"/>
    <mergeCell ref="D105:D106"/>
    <mergeCell ref="H105:I106"/>
    <mergeCell ref="B114:L115"/>
    <mergeCell ref="B95:B96"/>
    <mergeCell ref="D95:D96"/>
    <mergeCell ref="E95:E96"/>
    <mergeCell ref="F95:F96"/>
    <mergeCell ref="I95:I96"/>
    <mergeCell ref="B101:C102"/>
    <mergeCell ref="G95:H95"/>
    <mergeCell ref="G96:H96"/>
    <mergeCell ref="E105:G105"/>
    <mergeCell ref="E106:G106"/>
    <mergeCell ref="B111:B112"/>
    <mergeCell ref="C111:D111"/>
    <mergeCell ref="C112:D112"/>
    <mergeCell ref="E111:E112"/>
    <mergeCell ref="F111:F112"/>
    <mergeCell ref="G111:H111"/>
    <mergeCell ref="G112:H112"/>
    <mergeCell ref="B108:D109"/>
    <mergeCell ref="I111:I112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A1:AA185"/>
  <sheetViews>
    <sheetView workbookViewId="0">
      <pane ySplit="2" topLeftCell="A3" activePane="bottomLeft" state="frozen"/>
      <selection activeCell="G100" sqref="G100"/>
      <selection pane="bottomLeft" activeCell="G100" sqref="G100"/>
    </sheetView>
  </sheetViews>
  <sheetFormatPr defaultRowHeight="12.75"/>
  <cols>
    <col min="1" max="1" width="1.28515625" style="1" customWidth="1"/>
    <col min="2" max="2" width="3.5703125" style="1" customWidth="1"/>
    <col min="3" max="3" width="19.42578125" style="1" customWidth="1"/>
    <col min="4" max="5" width="7.7109375" style="1" customWidth="1"/>
    <col min="6" max="6" width="9" style="1" customWidth="1"/>
    <col min="7" max="7" width="8" style="1" customWidth="1"/>
    <col min="8" max="8" width="8.28515625" style="1" customWidth="1"/>
    <col min="9" max="11" width="7.7109375" style="1" customWidth="1"/>
    <col min="12" max="12" width="7.5703125" style="1" customWidth="1"/>
    <col min="13" max="13" width="5.85546875" style="1" customWidth="1"/>
    <col min="14" max="14" width="1.28515625" style="1" customWidth="1"/>
    <col min="15" max="15" width="3.5703125" style="1" hidden="1" customWidth="1"/>
    <col min="16" max="16" width="19.42578125" style="1" hidden="1" customWidth="1"/>
    <col min="17" max="24" width="6.7109375" style="1" hidden="1" customWidth="1"/>
    <col min="25" max="25" width="7.42578125" style="1" hidden="1" customWidth="1"/>
    <col min="26" max="27" width="6.7109375" style="1" hidden="1" customWidth="1"/>
    <col min="28" max="28" width="0" style="1" hidden="1" customWidth="1"/>
    <col min="29" max="16384" width="9.140625" style="1"/>
  </cols>
  <sheetData>
    <row r="1" spans="2:27" ht="11.25" customHeight="1">
      <c r="B1" s="252" t="s">
        <v>401</v>
      </c>
      <c r="C1" s="253"/>
      <c r="D1" s="253"/>
      <c r="E1" s="253"/>
      <c r="F1" s="253"/>
      <c r="G1" s="253"/>
      <c r="H1" s="253"/>
      <c r="I1" s="253"/>
      <c r="J1" s="254"/>
      <c r="K1" s="253"/>
      <c r="L1" s="254"/>
      <c r="O1" s="252" t="s">
        <v>401</v>
      </c>
      <c r="P1" s="253"/>
      <c r="Q1" s="253"/>
      <c r="R1" s="253"/>
      <c r="S1" s="253"/>
      <c r="T1" s="253"/>
      <c r="U1" s="253"/>
      <c r="V1" s="253"/>
      <c r="W1" s="253"/>
      <c r="X1" s="254"/>
      <c r="Y1" s="253"/>
      <c r="Z1" s="254"/>
    </row>
    <row r="2" spans="2:27" ht="12" customHeight="1" thickBot="1">
      <c r="B2" s="255"/>
      <c r="C2" s="256"/>
      <c r="D2" s="256"/>
      <c r="E2" s="256"/>
      <c r="F2" s="256"/>
      <c r="G2" s="256"/>
      <c r="H2" s="256"/>
      <c r="I2" s="256"/>
      <c r="J2" s="257"/>
      <c r="K2" s="256"/>
      <c r="L2" s="257"/>
      <c r="O2" s="255"/>
      <c r="P2" s="256"/>
      <c r="Q2" s="256"/>
      <c r="R2" s="256"/>
      <c r="S2" s="256"/>
      <c r="T2" s="256"/>
      <c r="U2" s="256"/>
      <c r="V2" s="256"/>
      <c r="W2" s="256"/>
      <c r="X2" s="257"/>
      <c r="Y2" s="256"/>
      <c r="Z2" s="257"/>
    </row>
    <row r="3" spans="2:27" ht="12" customHeight="1" thickBo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27" ht="12.75" customHeight="1">
      <c r="B4" s="243" t="s">
        <v>39</v>
      </c>
      <c r="C4" s="250"/>
      <c r="D4" s="234" t="s">
        <v>45</v>
      </c>
      <c r="E4" s="234" t="s">
        <v>46</v>
      </c>
      <c r="F4" s="234" t="s">
        <v>47</v>
      </c>
      <c r="G4" s="234" t="s">
        <v>48</v>
      </c>
      <c r="H4" s="234" t="s">
        <v>292</v>
      </c>
      <c r="I4" s="234" t="s">
        <v>12</v>
      </c>
      <c r="J4" s="241" t="s">
        <v>43</v>
      </c>
      <c r="K4" s="241" t="s">
        <v>44</v>
      </c>
      <c r="L4" s="241" t="s">
        <v>49</v>
      </c>
      <c r="M4" s="234" t="s">
        <v>13</v>
      </c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2:27" ht="12.75" customHeight="1" thickBot="1">
      <c r="B5" s="244"/>
      <c r="C5" s="251"/>
      <c r="D5" s="235"/>
      <c r="E5" s="235"/>
      <c r="F5" s="235"/>
      <c r="G5" s="235"/>
      <c r="H5" s="235"/>
      <c r="I5" s="235"/>
      <c r="J5" s="242"/>
      <c r="K5" s="242"/>
      <c r="L5" s="242"/>
      <c r="M5" s="235"/>
    </row>
    <row r="6" spans="2:27" ht="12.75" customHeight="1" thickBot="1">
      <c r="B6" s="243" t="s">
        <v>45</v>
      </c>
      <c r="C6" s="163" t="s">
        <v>533</v>
      </c>
      <c r="D6" s="329"/>
      <c r="E6" s="234">
        <v>18</v>
      </c>
      <c r="F6" s="234">
        <v>21</v>
      </c>
      <c r="G6" s="236">
        <v>21</v>
      </c>
      <c r="H6" s="236">
        <v>21</v>
      </c>
      <c r="I6" s="236">
        <f>COUNTIF(D6:H7,21)</f>
        <v>3</v>
      </c>
      <c r="J6" s="236">
        <f>SUM(D6:H7)</f>
        <v>81</v>
      </c>
      <c r="K6" s="236">
        <f>SUM(D6:D15)</f>
        <v>67</v>
      </c>
      <c r="L6" s="236">
        <f>SUM(J6-K6)</f>
        <v>14</v>
      </c>
      <c r="M6" s="236">
        <v>2</v>
      </c>
      <c r="O6" s="243" t="s">
        <v>39</v>
      </c>
      <c r="P6" s="250"/>
      <c r="Q6" s="234" t="s">
        <v>45</v>
      </c>
      <c r="R6" s="234" t="s">
        <v>46</v>
      </c>
      <c r="S6" s="234" t="s">
        <v>47</v>
      </c>
      <c r="T6" s="234" t="s">
        <v>48</v>
      </c>
      <c r="U6" s="234" t="s">
        <v>292</v>
      </c>
      <c r="V6" s="234" t="s">
        <v>366</v>
      </c>
      <c r="W6" s="234" t="s">
        <v>12</v>
      </c>
      <c r="X6" s="241" t="s">
        <v>43</v>
      </c>
      <c r="Y6" s="241" t="s">
        <v>44</v>
      </c>
      <c r="Z6" s="241" t="s">
        <v>49</v>
      </c>
      <c r="AA6" s="234" t="s">
        <v>13</v>
      </c>
    </row>
    <row r="7" spans="2:27" ht="12.75" customHeight="1" thickBot="1">
      <c r="B7" s="244"/>
      <c r="C7" s="186" t="s">
        <v>534</v>
      </c>
      <c r="D7" s="330"/>
      <c r="E7" s="235"/>
      <c r="F7" s="235"/>
      <c r="G7" s="236"/>
      <c r="H7" s="236"/>
      <c r="I7" s="236"/>
      <c r="J7" s="236"/>
      <c r="K7" s="236"/>
      <c r="L7" s="236"/>
      <c r="M7" s="236"/>
      <c r="O7" s="244"/>
      <c r="P7" s="251"/>
      <c r="Q7" s="235"/>
      <c r="R7" s="235"/>
      <c r="S7" s="235"/>
      <c r="T7" s="235"/>
      <c r="U7" s="235"/>
      <c r="V7" s="235"/>
      <c r="W7" s="235"/>
      <c r="X7" s="242"/>
      <c r="Y7" s="242"/>
      <c r="Z7" s="242"/>
      <c r="AA7" s="235"/>
    </row>
    <row r="8" spans="2:27" ht="12.75" customHeight="1" thickBot="1">
      <c r="B8" s="243" t="s">
        <v>46</v>
      </c>
      <c r="C8" s="163" t="s">
        <v>347</v>
      </c>
      <c r="D8" s="250">
        <v>21</v>
      </c>
      <c r="E8" s="327"/>
      <c r="F8" s="234">
        <v>21</v>
      </c>
      <c r="G8" s="236">
        <v>21</v>
      </c>
      <c r="H8" s="236">
        <v>21</v>
      </c>
      <c r="I8" s="236">
        <f>COUNTIF(D8:H9,21)</f>
        <v>4</v>
      </c>
      <c r="J8" s="236">
        <f t="shared" ref="J8" si="0">SUM(D8:H9)</f>
        <v>84</v>
      </c>
      <c r="K8" s="234">
        <f>SUM(E6:E15)</f>
        <v>45</v>
      </c>
      <c r="L8" s="236">
        <f t="shared" ref="L8" si="1">SUM(J8-K8)</f>
        <v>39</v>
      </c>
      <c r="M8" s="236">
        <v>1</v>
      </c>
      <c r="O8" s="243" t="s">
        <v>45</v>
      </c>
      <c r="P8" s="163"/>
      <c r="Q8" s="245"/>
      <c r="R8" s="236"/>
      <c r="S8" s="236"/>
      <c r="T8" s="236"/>
      <c r="U8" s="236"/>
      <c r="V8" s="236"/>
      <c r="W8" s="236">
        <f>COUNTIF(Q8:V9,21)</f>
        <v>0</v>
      </c>
      <c r="X8" s="236">
        <f>SUM(Q8:V9)</f>
        <v>0</v>
      </c>
      <c r="Y8" s="236">
        <f>SUM(Q8:Q19)</f>
        <v>0</v>
      </c>
      <c r="Z8" s="236">
        <f>SUM(X8-Y8)</f>
        <v>0</v>
      </c>
      <c r="AA8" s="236"/>
    </row>
    <row r="9" spans="2:27" ht="12.75" customHeight="1" thickBot="1">
      <c r="B9" s="244"/>
      <c r="C9" s="186" t="s">
        <v>529</v>
      </c>
      <c r="D9" s="276"/>
      <c r="E9" s="328"/>
      <c r="F9" s="235"/>
      <c r="G9" s="236"/>
      <c r="H9" s="236"/>
      <c r="I9" s="236"/>
      <c r="J9" s="236"/>
      <c r="K9" s="235"/>
      <c r="L9" s="236"/>
      <c r="M9" s="236"/>
      <c r="O9" s="244"/>
      <c r="P9" s="187"/>
      <c r="Q9" s="245"/>
      <c r="R9" s="236"/>
      <c r="S9" s="236"/>
      <c r="T9" s="236"/>
      <c r="U9" s="236"/>
      <c r="V9" s="236"/>
      <c r="W9" s="236"/>
      <c r="X9" s="236"/>
      <c r="Y9" s="236"/>
      <c r="Z9" s="236"/>
      <c r="AA9" s="236"/>
    </row>
    <row r="10" spans="2:27" ht="12.75" customHeight="1" thickBot="1">
      <c r="B10" s="243" t="s">
        <v>47</v>
      </c>
      <c r="C10" s="163" t="s">
        <v>531</v>
      </c>
      <c r="D10" s="250">
        <v>14</v>
      </c>
      <c r="E10" s="234">
        <v>7</v>
      </c>
      <c r="F10" s="327"/>
      <c r="G10" s="236">
        <v>14</v>
      </c>
      <c r="H10" s="236">
        <v>21</v>
      </c>
      <c r="I10" s="236">
        <f>COUNTIF(D10:H11,21)</f>
        <v>1</v>
      </c>
      <c r="J10" s="236">
        <f>SUM(D10:H11)</f>
        <v>56</v>
      </c>
      <c r="K10" s="234">
        <f>SUM(F6:F15)</f>
        <v>82</v>
      </c>
      <c r="L10" s="236">
        <f t="shared" ref="L10" si="2">SUM(J10-K10)</f>
        <v>-26</v>
      </c>
      <c r="M10" s="236">
        <v>4</v>
      </c>
      <c r="O10" s="243" t="s">
        <v>46</v>
      </c>
      <c r="P10" s="163"/>
      <c r="Q10" s="293"/>
      <c r="R10" s="238"/>
      <c r="S10" s="236"/>
      <c r="T10" s="236"/>
      <c r="U10" s="236"/>
      <c r="V10" s="236"/>
      <c r="W10" s="236">
        <f t="shared" ref="W10" si="3">COUNTIF(Q10:V11,21)</f>
        <v>0</v>
      </c>
      <c r="X10" s="236">
        <f t="shared" ref="X10" si="4">SUM(Q10:V11)</f>
        <v>0</v>
      </c>
      <c r="Y10" s="234">
        <f>SUM(R8:R19)</f>
        <v>0</v>
      </c>
      <c r="Z10" s="236">
        <f t="shared" ref="Z10" si="5">SUM(X10-Y10)</f>
        <v>0</v>
      </c>
      <c r="AA10" s="236"/>
    </row>
    <row r="11" spans="2:27" ht="12.75" customHeight="1" thickBot="1">
      <c r="B11" s="244"/>
      <c r="C11" s="187" t="s">
        <v>532</v>
      </c>
      <c r="D11" s="276"/>
      <c r="E11" s="235"/>
      <c r="F11" s="328"/>
      <c r="G11" s="236"/>
      <c r="H11" s="236"/>
      <c r="I11" s="236"/>
      <c r="J11" s="236"/>
      <c r="K11" s="235"/>
      <c r="L11" s="236"/>
      <c r="M11" s="236"/>
      <c r="O11" s="244"/>
      <c r="P11" s="187"/>
      <c r="Q11" s="293"/>
      <c r="R11" s="238"/>
      <c r="S11" s="236"/>
      <c r="T11" s="236"/>
      <c r="U11" s="236"/>
      <c r="V11" s="236"/>
      <c r="W11" s="236"/>
      <c r="X11" s="236"/>
      <c r="Y11" s="235"/>
      <c r="Z11" s="236"/>
      <c r="AA11" s="236"/>
    </row>
    <row r="12" spans="2:27" ht="12.75" customHeight="1" thickBot="1">
      <c r="B12" s="243" t="s">
        <v>48</v>
      </c>
      <c r="C12" s="186" t="s">
        <v>530</v>
      </c>
      <c r="D12" s="250">
        <v>15</v>
      </c>
      <c r="E12" s="234">
        <v>9</v>
      </c>
      <c r="F12" s="234">
        <v>21</v>
      </c>
      <c r="G12" s="238"/>
      <c r="H12" s="237">
        <v>21</v>
      </c>
      <c r="I12" s="236">
        <f>COUNTIF(D12:H13,21)</f>
        <v>2</v>
      </c>
      <c r="J12" s="236">
        <f t="shared" ref="J12" si="6">SUM(D12:H13)</f>
        <v>66</v>
      </c>
      <c r="K12" s="234">
        <f>SUM(G6:G15)</f>
        <v>76</v>
      </c>
      <c r="L12" s="236">
        <f t="shared" ref="L12" si="7">SUM(J12-K12)</f>
        <v>-10</v>
      </c>
      <c r="M12" s="236">
        <v>3</v>
      </c>
      <c r="O12" s="243" t="s">
        <v>47</v>
      </c>
      <c r="P12" s="186"/>
      <c r="Q12" s="293"/>
      <c r="R12" s="236"/>
      <c r="S12" s="238"/>
      <c r="T12" s="236"/>
      <c r="U12" s="236"/>
      <c r="V12" s="236"/>
      <c r="W12" s="236">
        <f t="shared" ref="W12" si="8">COUNTIF(Q12:V13,21)</f>
        <v>0</v>
      </c>
      <c r="X12" s="236">
        <f>SUM(Q12:V13)</f>
        <v>0</v>
      </c>
      <c r="Y12" s="234">
        <f>SUM(S8:S19)</f>
        <v>0</v>
      </c>
      <c r="Z12" s="236">
        <f t="shared" ref="Z12" si="9">SUM(X12-Y12)</f>
        <v>0</v>
      </c>
      <c r="AA12" s="236"/>
    </row>
    <row r="13" spans="2:27" ht="12.75" customHeight="1" thickBot="1">
      <c r="B13" s="244"/>
      <c r="C13" s="187" t="s">
        <v>391</v>
      </c>
      <c r="D13" s="276"/>
      <c r="E13" s="235"/>
      <c r="F13" s="235"/>
      <c r="G13" s="238"/>
      <c r="H13" s="237"/>
      <c r="I13" s="236"/>
      <c r="J13" s="236"/>
      <c r="K13" s="235"/>
      <c r="L13" s="236"/>
      <c r="M13" s="236"/>
      <c r="O13" s="244"/>
      <c r="P13" s="186"/>
      <c r="Q13" s="293"/>
      <c r="R13" s="236"/>
      <c r="S13" s="238"/>
      <c r="T13" s="236"/>
      <c r="U13" s="236"/>
      <c r="V13" s="236"/>
      <c r="W13" s="236"/>
      <c r="X13" s="236"/>
      <c r="Y13" s="235"/>
      <c r="Z13" s="236"/>
      <c r="AA13" s="236"/>
    </row>
    <row r="14" spans="2:27" ht="12.75" customHeight="1" thickBot="1">
      <c r="B14" s="243" t="s">
        <v>292</v>
      </c>
      <c r="C14" s="186" t="s">
        <v>538</v>
      </c>
      <c r="D14" s="293">
        <v>17</v>
      </c>
      <c r="E14" s="236">
        <v>11</v>
      </c>
      <c r="F14" s="236">
        <v>19</v>
      </c>
      <c r="G14" s="237">
        <v>20</v>
      </c>
      <c r="H14" s="295"/>
      <c r="I14" s="236">
        <f>COUNTIF(D14:H15,21)</f>
        <v>0</v>
      </c>
      <c r="J14" s="236">
        <f t="shared" ref="J14" si="10">SUM(D14:H15)</f>
        <v>67</v>
      </c>
      <c r="K14" s="234">
        <f>SUM(H6:H15)</f>
        <v>84</v>
      </c>
      <c r="L14" s="236">
        <f t="shared" ref="L14" si="11">SUM(J14-K14)</f>
        <v>-17</v>
      </c>
      <c r="M14" s="236">
        <v>5</v>
      </c>
      <c r="O14" s="243" t="s">
        <v>48</v>
      </c>
      <c r="P14" s="163"/>
      <c r="Q14" s="293"/>
      <c r="R14" s="236"/>
      <c r="S14" s="236"/>
      <c r="T14" s="238"/>
      <c r="U14" s="237"/>
      <c r="V14" s="237"/>
      <c r="W14" s="236">
        <f>COUNTIF(Q14:V15,21)</f>
        <v>0</v>
      </c>
      <c r="X14" s="236">
        <f t="shared" ref="X14" si="12">SUM(Q14:V15)</f>
        <v>0</v>
      </c>
      <c r="Y14" s="234">
        <f>SUM(T8:T19)</f>
        <v>0</v>
      </c>
      <c r="Z14" s="236">
        <f t="shared" ref="Z14" si="13">SUM(X14-Y14)</f>
        <v>0</v>
      </c>
      <c r="AA14" s="236"/>
    </row>
    <row r="15" spans="2:27" ht="12.75" customHeight="1" thickBot="1">
      <c r="B15" s="244"/>
      <c r="C15" s="187" t="s">
        <v>539</v>
      </c>
      <c r="D15" s="293"/>
      <c r="E15" s="236"/>
      <c r="F15" s="236"/>
      <c r="G15" s="237"/>
      <c r="H15" s="295"/>
      <c r="I15" s="236"/>
      <c r="J15" s="236"/>
      <c r="K15" s="235"/>
      <c r="L15" s="236"/>
      <c r="M15" s="236"/>
      <c r="O15" s="244"/>
      <c r="P15" s="187"/>
      <c r="Q15" s="293"/>
      <c r="R15" s="236"/>
      <c r="S15" s="236"/>
      <c r="T15" s="238"/>
      <c r="U15" s="237"/>
      <c r="V15" s="237"/>
      <c r="W15" s="236"/>
      <c r="X15" s="236"/>
      <c r="Y15" s="235"/>
      <c r="Z15" s="236"/>
      <c r="AA15" s="236"/>
    </row>
    <row r="16" spans="2:27" ht="12.75" customHeight="1" thickBot="1">
      <c r="B16" s="173"/>
      <c r="C16" s="6"/>
      <c r="D16" s="173"/>
      <c r="E16" s="173"/>
      <c r="F16" s="173"/>
      <c r="O16" s="243" t="s">
        <v>292</v>
      </c>
      <c r="P16" s="186"/>
      <c r="Q16" s="293"/>
      <c r="R16" s="236"/>
      <c r="S16" s="236"/>
      <c r="T16" s="237"/>
      <c r="U16" s="295"/>
      <c r="V16" s="237"/>
      <c r="W16" s="236">
        <f t="shared" ref="W16" si="14">COUNTIF(Q16:V17,21)</f>
        <v>0</v>
      </c>
      <c r="X16" s="236">
        <f t="shared" ref="X16" si="15">SUM(Q16:V17)</f>
        <v>0</v>
      </c>
      <c r="Y16" s="234">
        <f>SUM(U8:U19)</f>
        <v>0</v>
      </c>
      <c r="Z16" s="236">
        <f>SUM(X16-Y16)</f>
        <v>0</v>
      </c>
      <c r="AA16" s="236"/>
    </row>
    <row r="17" spans="2:27" ht="12.75" customHeight="1" thickBot="1">
      <c r="B17" s="136"/>
      <c r="C17" s="6"/>
      <c r="D17" s="173"/>
      <c r="E17" s="173"/>
      <c r="F17" s="173"/>
      <c r="O17" s="244"/>
      <c r="P17" s="187"/>
      <c r="Q17" s="293"/>
      <c r="R17" s="236"/>
      <c r="S17" s="236"/>
      <c r="T17" s="237"/>
      <c r="U17" s="295"/>
      <c r="V17" s="237"/>
      <c r="W17" s="236"/>
      <c r="X17" s="236"/>
      <c r="Y17" s="235"/>
      <c r="Z17" s="236"/>
      <c r="AA17" s="236"/>
    </row>
    <row r="18" spans="2:27" ht="12.75" customHeight="1" thickBot="1">
      <c r="O18" s="243" t="s">
        <v>366</v>
      </c>
      <c r="P18" s="186"/>
      <c r="Q18" s="293"/>
      <c r="R18" s="236"/>
      <c r="S18" s="236"/>
      <c r="T18" s="237"/>
      <c r="U18" s="237"/>
      <c r="V18" s="295"/>
      <c r="W18" s="236">
        <f t="shared" ref="W18" si="16">COUNTIF(Q18:V19,21)</f>
        <v>0</v>
      </c>
      <c r="X18" s="236">
        <f t="shared" ref="X18" si="17">SUM(Q18:V19)</f>
        <v>0</v>
      </c>
      <c r="Y18" s="234">
        <f>SUM(V8:V19)</f>
        <v>0</v>
      </c>
      <c r="Z18" s="236">
        <f>SUM(X18-Y18)</f>
        <v>0</v>
      </c>
      <c r="AA18" s="236"/>
    </row>
    <row r="19" spans="2:27" ht="12.75" customHeight="1" thickBot="1">
      <c r="B19" s="243" t="s">
        <v>40</v>
      </c>
      <c r="C19" s="250"/>
      <c r="D19" s="234" t="s">
        <v>45</v>
      </c>
      <c r="E19" s="234" t="s">
        <v>46</v>
      </c>
      <c r="F19" s="234" t="s">
        <v>47</v>
      </c>
      <c r="G19" s="234" t="s">
        <v>48</v>
      </c>
      <c r="H19" s="234" t="s">
        <v>12</v>
      </c>
      <c r="I19" s="241" t="s">
        <v>43</v>
      </c>
      <c r="J19" s="241" t="s">
        <v>44</v>
      </c>
      <c r="K19" s="241" t="s">
        <v>49</v>
      </c>
      <c r="L19" s="234" t="s">
        <v>13</v>
      </c>
      <c r="O19" s="244"/>
      <c r="P19" s="187"/>
      <c r="Q19" s="293"/>
      <c r="R19" s="236"/>
      <c r="S19" s="236"/>
      <c r="T19" s="237"/>
      <c r="U19" s="237"/>
      <c r="V19" s="295"/>
      <c r="W19" s="236"/>
      <c r="X19" s="236"/>
      <c r="Y19" s="235"/>
      <c r="Z19" s="236"/>
      <c r="AA19" s="236"/>
    </row>
    <row r="20" spans="2:27" ht="12.75" customHeight="1" thickBot="1">
      <c r="B20" s="244"/>
      <c r="C20" s="251"/>
      <c r="D20" s="235"/>
      <c r="E20" s="235"/>
      <c r="F20" s="235"/>
      <c r="G20" s="235"/>
      <c r="H20" s="235"/>
      <c r="I20" s="242"/>
      <c r="J20" s="242"/>
      <c r="K20" s="242"/>
      <c r="L20" s="235"/>
      <c r="O20" s="184"/>
      <c r="P20" s="6"/>
      <c r="Q20" s="184"/>
      <c r="R20" s="184"/>
      <c r="S20" s="184"/>
      <c r="T20" s="134"/>
      <c r="U20" s="134"/>
      <c r="V20" s="134"/>
      <c r="W20" s="184"/>
      <c r="X20" s="184"/>
      <c r="Y20" s="184"/>
      <c r="Z20" s="184"/>
      <c r="AA20" s="184"/>
    </row>
    <row r="21" spans="2:27" ht="12.75" customHeight="1" thickBot="1">
      <c r="B21" s="243" t="s">
        <v>45</v>
      </c>
      <c r="C21" s="163" t="s">
        <v>9</v>
      </c>
      <c r="D21" s="245"/>
      <c r="E21" s="236">
        <v>21</v>
      </c>
      <c r="F21" s="236">
        <v>21</v>
      </c>
      <c r="G21" s="236">
        <v>21</v>
      </c>
      <c r="H21" s="236">
        <f>COUNTIF(D21:G22,21)</f>
        <v>3</v>
      </c>
      <c r="I21" s="236">
        <f>SUM(D21:G22)</f>
        <v>63</v>
      </c>
      <c r="J21" s="236">
        <f>SUM(D21:D28)</f>
        <v>35</v>
      </c>
      <c r="K21" s="236">
        <f>SUM(I21-J21)</f>
        <v>28</v>
      </c>
      <c r="L21" s="236">
        <v>1</v>
      </c>
      <c r="O21" s="136" t="s">
        <v>541</v>
      </c>
      <c r="P21" s="6"/>
      <c r="Q21" s="184"/>
      <c r="R21" s="184"/>
      <c r="S21" s="184"/>
    </row>
    <row r="22" spans="2:27" ht="12.75" customHeight="1" thickBot="1">
      <c r="B22" s="244"/>
      <c r="C22" s="186" t="s">
        <v>158</v>
      </c>
      <c r="D22" s="245"/>
      <c r="E22" s="236"/>
      <c r="F22" s="236"/>
      <c r="G22" s="236"/>
      <c r="H22" s="236"/>
      <c r="I22" s="236"/>
      <c r="J22" s="236"/>
      <c r="K22" s="236"/>
      <c r="L22" s="236"/>
      <c r="O22" s="136"/>
      <c r="P22" s="6"/>
      <c r="Q22" s="184"/>
      <c r="R22" s="184"/>
      <c r="S22" s="184"/>
    </row>
    <row r="23" spans="2:27" ht="12.75" customHeight="1" thickBot="1">
      <c r="B23" s="243" t="s">
        <v>46</v>
      </c>
      <c r="C23" s="163" t="s">
        <v>535</v>
      </c>
      <c r="D23" s="293">
        <v>13</v>
      </c>
      <c r="E23" s="238"/>
      <c r="F23" s="236">
        <v>21</v>
      </c>
      <c r="G23" s="236">
        <v>21</v>
      </c>
      <c r="H23" s="236">
        <f t="shared" ref="H23" si="18">COUNTIF(D23:G24,21)</f>
        <v>2</v>
      </c>
      <c r="I23" s="236">
        <f>SUM(D23:G24)</f>
        <v>55</v>
      </c>
      <c r="J23" s="236">
        <f>SUM(E21:E28)</f>
        <v>43</v>
      </c>
      <c r="K23" s="236">
        <f t="shared" ref="K23" si="19">SUM(I23-J23)</f>
        <v>12</v>
      </c>
      <c r="L23" s="236">
        <v>2</v>
      </c>
      <c r="P23" s="6"/>
      <c r="R23" s="184"/>
      <c r="S23" s="176" t="s">
        <v>369</v>
      </c>
    </row>
    <row r="24" spans="2:27" ht="12.75" customHeight="1" thickBot="1">
      <c r="B24" s="244"/>
      <c r="C24" s="186" t="s">
        <v>536</v>
      </c>
      <c r="D24" s="293"/>
      <c r="E24" s="238"/>
      <c r="F24" s="236"/>
      <c r="G24" s="236"/>
      <c r="H24" s="236"/>
      <c r="I24" s="236"/>
      <c r="J24" s="236"/>
      <c r="K24" s="236"/>
      <c r="L24" s="236"/>
    </row>
    <row r="25" spans="2:27" ht="12.75" customHeight="1" thickBot="1">
      <c r="B25" s="243" t="s">
        <v>47</v>
      </c>
      <c r="C25" s="163" t="s">
        <v>537</v>
      </c>
      <c r="D25" s="293">
        <v>8</v>
      </c>
      <c r="E25" s="236">
        <v>16</v>
      </c>
      <c r="F25" s="238"/>
      <c r="G25" s="236">
        <v>21</v>
      </c>
      <c r="H25" s="236">
        <f t="shared" ref="H25" si="20">COUNTIF(D25:G26,21)</f>
        <v>1</v>
      </c>
      <c r="I25" s="236">
        <f t="shared" ref="I25" si="21">SUM(D25:G26)</f>
        <v>45</v>
      </c>
      <c r="J25" s="236">
        <f>SUM(F21:F28)</f>
        <v>46</v>
      </c>
      <c r="K25" s="236">
        <f t="shared" ref="K25" si="22">SUM(I25-J25)</f>
        <v>-1</v>
      </c>
      <c r="L25" s="236">
        <v>3</v>
      </c>
    </row>
    <row r="26" spans="2:27" ht="12.75" customHeight="1" thickBot="1">
      <c r="B26" s="244"/>
      <c r="C26" s="187" t="s">
        <v>149</v>
      </c>
      <c r="D26" s="293"/>
      <c r="E26" s="236"/>
      <c r="F26" s="238"/>
      <c r="G26" s="236"/>
      <c r="H26" s="236"/>
      <c r="I26" s="236"/>
      <c r="J26" s="236"/>
      <c r="K26" s="236"/>
      <c r="L26" s="236"/>
    </row>
    <row r="27" spans="2:27" ht="12.75" customHeight="1" thickBot="1">
      <c r="B27" s="243" t="s">
        <v>48</v>
      </c>
      <c r="C27" s="186" t="s">
        <v>540</v>
      </c>
      <c r="D27" s="293">
        <v>14</v>
      </c>
      <c r="E27" s="236">
        <v>6</v>
      </c>
      <c r="F27" s="236">
        <v>4</v>
      </c>
      <c r="G27" s="238"/>
      <c r="H27" s="236">
        <f t="shared" ref="H27" si="23">COUNTIF(D27:G28,21)</f>
        <v>0</v>
      </c>
      <c r="I27" s="236">
        <f t="shared" ref="I27" si="24">SUM(D27:G28)</f>
        <v>24</v>
      </c>
      <c r="J27" s="236">
        <f>SUM(G21:G28)</f>
        <v>63</v>
      </c>
      <c r="K27" s="236">
        <f t="shared" ref="K27" si="25">SUM(I27-J27)</f>
        <v>-39</v>
      </c>
      <c r="L27" s="236">
        <v>4</v>
      </c>
    </row>
    <row r="28" spans="2:27" ht="12.75" customHeight="1" thickBot="1">
      <c r="B28" s="244"/>
      <c r="C28" s="187" t="s">
        <v>392</v>
      </c>
      <c r="D28" s="293"/>
      <c r="E28" s="236"/>
      <c r="F28" s="236"/>
      <c r="G28" s="238"/>
      <c r="H28" s="236"/>
      <c r="I28" s="236"/>
      <c r="J28" s="236"/>
      <c r="K28" s="236"/>
      <c r="L28" s="236"/>
    </row>
    <row r="29" spans="2:27" ht="12.75" customHeight="1">
      <c r="B29" s="173"/>
      <c r="C29" s="67"/>
      <c r="D29" s="173"/>
      <c r="E29" s="173"/>
      <c r="F29" s="173"/>
      <c r="G29" s="134"/>
      <c r="H29" s="173"/>
      <c r="I29" s="173"/>
      <c r="J29" s="173"/>
      <c r="K29" s="173"/>
      <c r="L29" s="173"/>
    </row>
    <row r="30" spans="2:27" ht="12.75" hidden="1" customHeight="1">
      <c r="B30" s="173"/>
      <c r="C30" s="6"/>
      <c r="D30" s="173"/>
      <c r="E30" s="173"/>
      <c r="F30" s="173"/>
    </row>
    <row r="31" spans="2:27" ht="12.75" hidden="1" customHeight="1">
      <c r="C31" s="6"/>
      <c r="D31" s="173"/>
      <c r="E31" s="173"/>
      <c r="F31" s="173"/>
    </row>
    <row r="32" spans="2:27" ht="12.75" hidden="1" customHeight="1"/>
    <row r="33" spans="2:13" ht="12.75" hidden="1" customHeight="1" thickBot="1">
      <c r="C33" s="6"/>
      <c r="D33" s="173"/>
      <c r="E33" s="173"/>
      <c r="F33" s="173"/>
      <c r="G33" s="173"/>
      <c r="H33" s="173"/>
      <c r="I33" s="173"/>
      <c r="J33" s="173"/>
      <c r="K33" s="173"/>
    </row>
    <row r="34" spans="2:13" ht="12.75" hidden="1" customHeight="1">
      <c r="B34" s="243"/>
      <c r="C34" s="250"/>
      <c r="D34" s="234" t="s">
        <v>45</v>
      </c>
      <c r="E34" s="234" t="s">
        <v>46</v>
      </c>
      <c r="F34" s="234" t="s">
        <v>47</v>
      </c>
      <c r="G34" s="234" t="s">
        <v>48</v>
      </c>
      <c r="H34" s="234" t="s">
        <v>12</v>
      </c>
      <c r="I34" s="241" t="s">
        <v>43</v>
      </c>
      <c r="J34" s="241" t="s">
        <v>44</v>
      </c>
      <c r="K34" s="241" t="s">
        <v>49</v>
      </c>
      <c r="L34" s="234" t="s">
        <v>13</v>
      </c>
    </row>
    <row r="35" spans="2:13" ht="12.75" hidden="1" customHeight="1" thickBot="1">
      <c r="B35" s="244"/>
      <c r="C35" s="251"/>
      <c r="D35" s="235"/>
      <c r="E35" s="235"/>
      <c r="F35" s="235"/>
      <c r="G35" s="235"/>
      <c r="H35" s="235"/>
      <c r="I35" s="242"/>
      <c r="J35" s="242"/>
      <c r="K35" s="242"/>
      <c r="L35" s="235"/>
    </row>
    <row r="36" spans="2:13" ht="12.75" hidden="1" customHeight="1" thickBot="1">
      <c r="B36" s="243" t="s">
        <v>45</v>
      </c>
      <c r="C36" s="2"/>
      <c r="D36" s="245"/>
      <c r="E36" s="236"/>
      <c r="F36" s="236"/>
      <c r="G36" s="236"/>
      <c r="H36" s="236">
        <f>COUNTIF(D36:G37,21)</f>
        <v>0</v>
      </c>
      <c r="I36" s="236">
        <f>SUM(D36:G37)</f>
        <v>0</v>
      </c>
      <c r="J36" s="236">
        <f>SUM(D36:D43)</f>
        <v>0</v>
      </c>
      <c r="K36" s="236">
        <f>SUM(I36-J36)</f>
        <v>0</v>
      </c>
      <c r="L36" s="236"/>
    </row>
    <row r="37" spans="2:13" ht="12.75" hidden="1" customHeight="1" thickBot="1">
      <c r="B37" s="244"/>
      <c r="C37" s="3"/>
      <c r="D37" s="245"/>
      <c r="E37" s="236"/>
      <c r="F37" s="236"/>
      <c r="G37" s="236"/>
      <c r="H37" s="236"/>
      <c r="I37" s="236"/>
      <c r="J37" s="236"/>
      <c r="K37" s="236"/>
      <c r="L37" s="236"/>
    </row>
    <row r="38" spans="2:13" ht="12.75" hidden="1" customHeight="1" thickBot="1">
      <c r="B38" s="234" t="s">
        <v>46</v>
      </c>
      <c r="C38" s="5"/>
      <c r="D38" s="236"/>
      <c r="E38" s="238"/>
      <c r="F38" s="236"/>
      <c r="G38" s="236"/>
      <c r="H38" s="236">
        <f t="shared" ref="H38" si="26">COUNTIF(D38:G39,21)</f>
        <v>0</v>
      </c>
      <c r="I38" s="236">
        <f>SUM(D38:G39)</f>
        <v>0</v>
      </c>
      <c r="J38" s="236">
        <f>SUM(E36:E43)</f>
        <v>0</v>
      </c>
      <c r="K38" s="236">
        <f t="shared" ref="K38" si="27">SUM(I38-J38)</f>
        <v>0</v>
      </c>
      <c r="L38" s="236"/>
    </row>
    <row r="39" spans="2:13" ht="12.75" hidden="1" customHeight="1" thickBot="1">
      <c r="B39" s="235"/>
      <c r="C39" s="3"/>
      <c r="D39" s="236"/>
      <c r="E39" s="238"/>
      <c r="F39" s="236"/>
      <c r="G39" s="236"/>
      <c r="H39" s="236"/>
      <c r="I39" s="236"/>
      <c r="J39" s="236"/>
      <c r="K39" s="236"/>
      <c r="L39" s="236"/>
    </row>
    <row r="40" spans="2:13" ht="12.75" hidden="1" customHeight="1" thickBot="1">
      <c r="B40" s="234" t="s">
        <v>47</v>
      </c>
      <c r="C40" s="2"/>
      <c r="D40" s="236"/>
      <c r="E40" s="236"/>
      <c r="F40" s="238"/>
      <c r="G40" s="236"/>
      <c r="H40" s="236">
        <f t="shared" ref="H40" si="28">COUNTIF(D40:G41,21)</f>
        <v>0</v>
      </c>
      <c r="I40" s="236">
        <f t="shared" ref="I40" si="29">SUM(D40:G41)</f>
        <v>0</v>
      </c>
      <c r="J40" s="236">
        <f>SUM(F36:F43)</f>
        <v>0</v>
      </c>
      <c r="K40" s="236">
        <f t="shared" ref="K40" si="30">SUM(I40-J40)</f>
        <v>0</v>
      </c>
      <c r="L40" s="236"/>
    </row>
    <row r="41" spans="2:13" ht="12.75" hidden="1" customHeight="1" thickBot="1">
      <c r="B41" s="235"/>
      <c r="C41" s="3"/>
      <c r="D41" s="236"/>
      <c r="E41" s="236"/>
      <c r="F41" s="238"/>
      <c r="G41" s="236"/>
      <c r="H41" s="236"/>
      <c r="I41" s="236"/>
      <c r="J41" s="236"/>
      <c r="K41" s="236"/>
      <c r="L41" s="236"/>
    </row>
    <row r="42" spans="2:13" ht="12.75" hidden="1" customHeight="1" thickBot="1">
      <c r="B42" s="234" t="s">
        <v>48</v>
      </c>
      <c r="C42" s="2"/>
      <c r="D42" s="236"/>
      <c r="E42" s="236"/>
      <c r="F42" s="236"/>
      <c r="G42" s="238"/>
      <c r="H42" s="236">
        <f t="shared" ref="H42" si="31">COUNTIF(D42:G43,21)</f>
        <v>0</v>
      </c>
      <c r="I42" s="236">
        <f t="shared" ref="I42" si="32">SUM(D42:G43)</f>
        <v>0</v>
      </c>
      <c r="J42" s="236">
        <f>SUM(G36:G43)</f>
        <v>0</v>
      </c>
      <c r="K42" s="236">
        <f t="shared" ref="K42" si="33">SUM(I42-J42)</f>
        <v>0</v>
      </c>
      <c r="L42" s="236"/>
    </row>
    <row r="43" spans="2:13" ht="12.75" hidden="1" customHeight="1" thickBot="1">
      <c r="B43" s="235"/>
      <c r="C43" s="7"/>
      <c r="D43" s="236"/>
      <c r="E43" s="236"/>
      <c r="F43" s="236"/>
      <c r="G43" s="238"/>
      <c r="H43" s="236"/>
      <c r="I43" s="236"/>
      <c r="J43" s="236"/>
      <c r="K43" s="236"/>
      <c r="L43" s="236"/>
    </row>
    <row r="44" spans="2:13" ht="12.75" hidden="1" customHeight="1">
      <c r="B44" s="173"/>
      <c r="C44" s="6"/>
      <c r="D44" s="173"/>
      <c r="E44" s="173"/>
      <c r="F44" s="173"/>
    </row>
    <row r="45" spans="2:13" ht="12.75" hidden="1" customHeight="1">
      <c r="B45" s="1" t="s">
        <v>227</v>
      </c>
      <c r="C45" s="6"/>
      <c r="D45" s="173"/>
      <c r="E45" s="173"/>
      <c r="F45" s="173"/>
    </row>
    <row r="46" spans="2:13" ht="12.75" hidden="1" customHeight="1"/>
    <row r="47" spans="2:13" ht="12.75" hidden="1" customHeight="1" thickBot="1"/>
    <row r="48" spans="2:13" ht="12.75" hidden="1" customHeight="1">
      <c r="B48" s="243" t="s">
        <v>40</v>
      </c>
      <c r="C48" s="250"/>
      <c r="D48" s="234" t="s">
        <v>45</v>
      </c>
      <c r="E48" s="234" t="s">
        <v>46</v>
      </c>
      <c r="F48" s="234" t="s">
        <v>47</v>
      </c>
      <c r="G48" s="234" t="s">
        <v>48</v>
      </c>
      <c r="H48" s="234" t="s">
        <v>292</v>
      </c>
      <c r="I48" s="234" t="s">
        <v>12</v>
      </c>
      <c r="J48" s="241" t="s">
        <v>43</v>
      </c>
      <c r="K48" s="241" t="s">
        <v>44</v>
      </c>
      <c r="L48" s="241" t="s">
        <v>49</v>
      </c>
      <c r="M48" s="234" t="s">
        <v>13</v>
      </c>
    </row>
    <row r="49" spans="2:13" ht="12.75" hidden="1" customHeight="1" thickBot="1">
      <c r="B49" s="244"/>
      <c r="C49" s="251"/>
      <c r="D49" s="235"/>
      <c r="E49" s="235"/>
      <c r="F49" s="235"/>
      <c r="G49" s="235"/>
      <c r="H49" s="235"/>
      <c r="I49" s="235"/>
      <c r="J49" s="242"/>
      <c r="K49" s="242"/>
      <c r="L49" s="242"/>
      <c r="M49" s="235"/>
    </row>
    <row r="50" spans="2:13" ht="12.75" hidden="1" customHeight="1" thickBot="1">
      <c r="B50" s="243" t="s">
        <v>45</v>
      </c>
      <c r="C50" s="130"/>
      <c r="D50" s="245"/>
      <c r="E50" s="236"/>
      <c r="F50" s="236"/>
      <c r="G50" s="236"/>
      <c r="H50" s="236"/>
      <c r="I50" s="236">
        <f>COUNTIF(D50:H51,21)</f>
        <v>0</v>
      </c>
      <c r="J50" s="236">
        <f>SUM(D50:H51)</f>
        <v>0</v>
      </c>
      <c r="K50" s="236">
        <f>SUM(D50:D59)</f>
        <v>0</v>
      </c>
      <c r="L50" s="236">
        <f>SUM(J50-K50)</f>
        <v>0</v>
      </c>
      <c r="M50" s="236"/>
    </row>
    <row r="51" spans="2:13" ht="12.75" hidden="1" customHeight="1" thickBot="1">
      <c r="B51" s="244"/>
      <c r="C51" s="135"/>
      <c r="D51" s="245"/>
      <c r="E51" s="236"/>
      <c r="F51" s="236"/>
      <c r="G51" s="236"/>
      <c r="H51" s="236"/>
      <c r="I51" s="236"/>
      <c r="J51" s="236"/>
      <c r="K51" s="236"/>
      <c r="L51" s="236"/>
      <c r="M51" s="236"/>
    </row>
    <row r="52" spans="2:13" ht="12.75" hidden="1" customHeight="1" thickBot="1">
      <c r="B52" s="243" t="s">
        <v>46</v>
      </c>
      <c r="C52" s="130"/>
      <c r="D52" s="293"/>
      <c r="E52" s="238"/>
      <c r="F52" s="236"/>
      <c r="G52" s="236"/>
      <c r="H52" s="236"/>
      <c r="I52" s="236">
        <f t="shared" ref="I52" si="34">COUNTIF(D52:H53,21)</f>
        <v>0</v>
      </c>
      <c r="J52" s="236">
        <f t="shared" ref="J52" si="35">SUM(D52:H53)</f>
        <v>0</v>
      </c>
      <c r="K52" s="234">
        <f>SUM(E50:E59)</f>
        <v>0</v>
      </c>
      <c r="L52" s="236">
        <f t="shared" ref="L52" si="36">SUM(J52-K52)</f>
        <v>0</v>
      </c>
      <c r="M52" s="236"/>
    </row>
    <row r="53" spans="2:13" ht="12.75" hidden="1" customHeight="1" thickBot="1">
      <c r="B53" s="244"/>
      <c r="C53" s="135"/>
      <c r="D53" s="293"/>
      <c r="E53" s="238"/>
      <c r="F53" s="236"/>
      <c r="G53" s="236"/>
      <c r="H53" s="236"/>
      <c r="I53" s="236"/>
      <c r="J53" s="236"/>
      <c r="K53" s="235"/>
      <c r="L53" s="236"/>
      <c r="M53" s="236"/>
    </row>
    <row r="54" spans="2:13" ht="12.75" hidden="1" customHeight="1" thickBot="1">
      <c r="B54" s="243" t="s">
        <v>47</v>
      </c>
      <c r="C54" s="130"/>
      <c r="D54" s="293"/>
      <c r="E54" s="236"/>
      <c r="F54" s="238"/>
      <c r="G54" s="236"/>
      <c r="H54" s="236"/>
      <c r="I54" s="236">
        <f t="shared" ref="I54" si="37">COUNTIF(D54:H55,21)</f>
        <v>0</v>
      </c>
      <c r="J54" s="236">
        <f>SUM(D54:H55)</f>
        <v>0</v>
      </c>
      <c r="K54" s="234">
        <f>SUM(F50:F59)</f>
        <v>0</v>
      </c>
      <c r="L54" s="236">
        <f t="shared" ref="L54" si="38">SUM(J54-K54)</f>
        <v>0</v>
      </c>
      <c r="M54" s="236"/>
    </row>
    <row r="55" spans="2:13" ht="12.75" hidden="1" customHeight="1" thickBot="1">
      <c r="B55" s="244"/>
      <c r="C55" s="133"/>
      <c r="D55" s="293"/>
      <c r="E55" s="236"/>
      <c r="F55" s="238"/>
      <c r="G55" s="236"/>
      <c r="H55" s="236"/>
      <c r="I55" s="236"/>
      <c r="J55" s="236"/>
      <c r="K55" s="235"/>
      <c r="L55" s="236"/>
      <c r="M55" s="236"/>
    </row>
    <row r="56" spans="2:13" ht="12.75" hidden="1" customHeight="1" thickBot="1">
      <c r="B56" s="243" t="s">
        <v>48</v>
      </c>
      <c r="C56" s="135"/>
      <c r="D56" s="293"/>
      <c r="E56" s="236"/>
      <c r="F56" s="236"/>
      <c r="G56" s="238"/>
      <c r="H56" s="237"/>
      <c r="I56" s="236">
        <f>COUNTIF(D56:H57,21)</f>
        <v>0</v>
      </c>
      <c r="J56" s="236">
        <f t="shared" ref="J56" si="39">SUM(D56:H57)</f>
        <v>0</v>
      </c>
      <c r="K56" s="234">
        <f>SUM(G50:G59)</f>
        <v>0</v>
      </c>
      <c r="L56" s="236">
        <f t="shared" ref="L56" si="40">SUM(J56-K56)</f>
        <v>0</v>
      </c>
      <c r="M56" s="236"/>
    </row>
    <row r="57" spans="2:13" ht="12.75" hidden="1" customHeight="1" thickBot="1">
      <c r="B57" s="244"/>
      <c r="C57" s="133"/>
      <c r="D57" s="293"/>
      <c r="E57" s="236"/>
      <c r="F57" s="236"/>
      <c r="G57" s="238"/>
      <c r="H57" s="237"/>
      <c r="I57" s="236"/>
      <c r="J57" s="236"/>
      <c r="K57" s="235"/>
      <c r="L57" s="236"/>
      <c r="M57" s="236"/>
    </row>
    <row r="58" spans="2:13" ht="12.75" hidden="1" customHeight="1" thickBot="1">
      <c r="B58" s="243" t="s">
        <v>292</v>
      </c>
      <c r="C58" s="135"/>
      <c r="D58" s="293"/>
      <c r="E58" s="236"/>
      <c r="F58" s="236"/>
      <c r="G58" s="237"/>
      <c r="H58" s="295"/>
      <c r="I58" s="236">
        <f t="shared" ref="I58" si="41">COUNTIF(D58:H59,21)</f>
        <v>0</v>
      </c>
      <c r="J58" s="236">
        <f t="shared" ref="J58" si="42">SUM(D58:H59)</f>
        <v>0</v>
      </c>
      <c r="K58" s="234">
        <f>SUM(H50:H59)</f>
        <v>0</v>
      </c>
      <c r="L58" s="236">
        <f t="shared" ref="L58" si="43">SUM(J58-K58)</f>
        <v>0</v>
      </c>
      <c r="M58" s="236"/>
    </row>
    <row r="59" spans="2:13" ht="12.75" hidden="1" customHeight="1" thickBot="1">
      <c r="B59" s="244"/>
      <c r="C59" s="162"/>
      <c r="D59" s="293"/>
      <c r="E59" s="236"/>
      <c r="F59" s="236"/>
      <c r="G59" s="237"/>
      <c r="H59" s="295"/>
      <c r="I59" s="236"/>
      <c r="J59" s="236"/>
      <c r="K59" s="235"/>
      <c r="L59" s="236"/>
      <c r="M59" s="236"/>
    </row>
    <row r="60" spans="2:13" ht="12.75" hidden="1" customHeight="1">
      <c r="B60" s="173"/>
      <c r="C60" s="6"/>
      <c r="D60" s="173"/>
      <c r="E60" s="173"/>
      <c r="F60" s="173"/>
    </row>
    <row r="61" spans="2:13" ht="12.75" hidden="1" customHeight="1">
      <c r="B61" s="136" t="s">
        <v>370</v>
      </c>
      <c r="C61" s="6"/>
      <c r="D61" s="173"/>
      <c r="E61" s="173"/>
      <c r="F61" s="173"/>
    </row>
    <row r="62" spans="2:13" ht="12.75" hidden="1" customHeight="1"/>
    <row r="63" spans="2:13" ht="12.75" hidden="1" customHeight="1">
      <c r="C63" s="71"/>
      <c r="D63" s="71"/>
      <c r="E63" s="71"/>
      <c r="F63" s="71"/>
      <c r="G63" s="71"/>
      <c r="H63" s="71"/>
      <c r="I63" s="71"/>
      <c r="J63" s="71"/>
      <c r="K63" s="71"/>
    </row>
    <row r="64" spans="2:13" ht="12.75" hidden="1" customHeight="1">
      <c r="C64" s="71"/>
      <c r="D64" s="71"/>
      <c r="E64" s="71"/>
      <c r="F64" s="71"/>
      <c r="G64" s="71"/>
      <c r="H64" s="71"/>
      <c r="I64" s="71"/>
      <c r="J64" s="71"/>
      <c r="K64" s="71"/>
    </row>
    <row r="65" spans="1:12" ht="12.75" hidden="1" customHeight="1" thickBot="1">
      <c r="C65" s="71"/>
      <c r="D65" s="71"/>
      <c r="E65" s="71"/>
      <c r="F65" s="71"/>
      <c r="G65" s="71"/>
      <c r="H65" s="71"/>
      <c r="I65" s="71"/>
      <c r="J65" s="71"/>
      <c r="K65" s="71"/>
    </row>
    <row r="66" spans="1:12" ht="12.75" hidden="1" customHeight="1">
      <c r="B66" s="252" t="str">
        <f>B1</f>
        <v>LADIES LEAGUE 'C' RESULTS - JUNE 2019</v>
      </c>
      <c r="C66" s="253"/>
      <c r="D66" s="253"/>
      <c r="E66" s="253"/>
      <c r="F66" s="253"/>
      <c r="G66" s="253"/>
      <c r="H66" s="253"/>
      <c r="I66" s="253"/>
      <c r="J66" s="253"/>
      <c r="K66" s="253"/>
      <c r="L66" s="254"/>
    </row>
    <row r="67" spans="1:12" ht="12.75" hidden="1" customHeight="1" thickBot="1">
      <c r="B67" s="255"/>
      <c r="C67" s="256"/>
      <c r="D67" s="256"/>
      <c r="E67" s="256"/>
      <c r="F67" s="256"/>
      <c r="G67" s="256"/>
      <c r="H67" s="256"/>
      <c r="I67" s="256"/>
      <c r="J67" s="256"/>
      <c r="K67" s="256"/>
      <c r="L67" s="257"/>
    </row>
    <row r="68" spans="1:12" hidden="1"/>
    <row r="69" spans="1:12" hidden="1"/>
    <row r="70" spans="1:12" ht="13.5" hidden="1" thickBot="1"/>
    <row r="71" spans="1:12" ht="12.75" hidden="1" customHeight="1">
      <c r="B71" s="246" t="s">
        <v>328</v>
      </c>
      <c r="C71" s="247"/>
    </row>
    <row r="72" spans="1:12" ht="13.5" hidden="1" customHeight="1" thickBot="1">
      <c r="B72" s="248"/>
      <c r="C72" s="249"/>
    </row>
    <row r="73" spans="1:12" ht="13.5" hidden="1" thickBot="1"/>
    <row r="74" spans="1:12" hidden="1">
      <c r="B74" s="243" t="s">
        <v>45</v>
      </c>
      <c r="C74" s="2"/>
      <c r="D74" s="250" t="s">
        <v>329</v>
      </c>
      <c r="E74" s="234" t="s">
        <v>15</v>
      </c>
      <c r="F74" s="234" t="s">
        <v>330</v>
      </c>
      <c r="G74" s="2"/>
      <c r="H74" s="2"/>
      <c r="I74" s="234"/>
    </row>
    <row r="75" spans="1:12" ht="13.5" hidden="1" thickBot="1">
      <c r="B75" s="244"/>
      <c r="C75" s="3"/>
      <c r="D75" s="276"/>
      <c r="E75" s="235"/>
      <c r="F75" s="235"/>
      <c r="G75" s="7"/>
      <c r="H75" s="7"/>
      <c r="I75" s="235"/>
    </row>
    <row r="76" spans="1:12" hidden="1">
      <c r="A76" s="66"/>
      <c r="B76" s="113"/>
      <c r="C76" s="152"/>
    </row>
    <row r="77" spans="1:12" hidden="1">
      <c r="A77" s="71"/>
      <c r="B77" s="72"/>
      <c r="C77" s="6"/>
      <c r="D77" s="71"/>
    </row>
    <row r="78" spans="1:12" hidden="1">
      <c r="C78" s="6"/>
    </row>
    <row r="79" spans="1:12" ht="13.5" thickBot="1">
      <c r="C79" s="6"/>
    </row>
    <row r="80" spans="1:12" ht="12.75" customHeight="1">
      <c r="B80" s="246" t="s">
        <v>14</v>
      </c>
      <c r="C80" s="247"/>
    </row>
    <row r="81" spans="1:9" ht="13.5" customHeight="1" thickBot="1">
      <c r="B81" s="248"/>
      <c r="C81" s="249"/>
    </row>
    <row r="82" spans="1:9" ht="13.5" thickBot="1"/>
    <row r="83" spans="1:9">
      <c r="B83" s="234">
        <v>1</v>
      </c>
      <c r="C83" s="225" t="s">
        <v>347</v>
      </c>
      <c r="D83" s="258" t="s">
        <v>218</v>
      </c>
      <c r="E83" s="234" t="s">
        <v>15</v>
      </c>
      <c r="F83" s="234" t="s">
        <v>225</v>
      </c>
      <c r="G83" s="312" t="s">
        <v>535</v>
      </c>
      <c r="H83" s="313"/>
      <c r="I83" s="286" t="s">
        <v>565</v>
      </c>
    </row>
    <row r="84" spans="1:9" ht="13.5" thickBot="1">
      <c r="B84" s="235"/>
      <c r="C84" s="226" t="s">
        <v>529</v>
      </c>
      <c r="D84" s="259"/>
      <c r="E84" s="235"/>
      <c r="F84" s="235"/>
      <c r="G84" s="315" t="s">
        <v>536</v>
      </c>
      <c r="H84" s="316"/>
      <c r="I84" s="235"/>
    </row>
    <row r="85" spans="1:9" ht="13.5" thickBot="1">
      <c r="B85" s="151"/>
    </row>
    <row r="86" spans="1:9">
      <c r="B86" s="234">
        <v>2</v>
      </c>
      <c r="C86" s="227" t="s">
        <v>9</v>
      </c>
      <c r="D86" s="258" t="s">
        <v>220</v>
      </c>
      <c r="E86" s="234" t="s">
        <v>15</v>
      </c>
      <c r="F86" s="234" t="s">
        <v>224</v>
      </c>
      <c r="G86" s="312" t="s">
        <v>533</v>
      </c>
      <c r="H86" s="313"/>
      <c r="I86" s="234" t="s">
        <v>260</v>
      </c>
    </row>
    <row r="87" spans="1:9" ht="13.5" thickBot="1">
      <c r="B87" s="235"/>
      <c r="C87" s="228" t="s">
        <v>158</v>
      </c>
      <c r="D87" s="259"/>
      <c r="E87" s="235"/>
      <c r="F87" s="235"/>
      <c r="G87" s="315" t="s">
        <v>534</v>
      </c>
      <c r="H87" s="316"/>
      <c r="I87" s="235"/>
    </row>
    <row r="88" spans="1:9">
      <c r="A88" s="71"/>
      <c r="B88" s="72"/>
      <c r="C88" s="6"/>
      <c r="D88" s="71"/>
    </row>
    <row r="89" spans="1:9">
      <c r="A89" s="71"/>
      <c r="B89" s="72"/>
      <c r="C89" s="6"/>
      <c r="D89" s="71"/>
    </row>
    <row r="91" spans="1:9" ht="13.5" thickBot="1"/>
    <row r="92" spans="1:9" ht="12.75" customHeight="1">
      <c r="B92" s="246" t="s">
        <v>16</v>
      </c>
      <c r="C92" s="247"/>
    </row>
    <row r="93" spans="1:9" ht="13.5" customHeight="1" thickBot="1">
      <c r="B93" s="248"/>
      <c r="C93" s="249"/>
    </row>
    <row r="95" spans="1:9" ht="13.5" thickBot="1"/>
    <row r="96" spans="1:9" ht="16.5" customHeight="1">
      <c r="B96" s="234">
        <v>1</v>
      </c>
      <c r="C96" s="192" t="s">
        <v>347</v>
      </c>
      <c r="D96" s="234" t="s">
        <v>15</v>
      </c>
      <c r="E96" s="343" t="s">
        <v>9</v>
      </c>
      <c r="F96" s="344"/>
      <c r="G96" s="345"/>
      <c r="H96" s="302" t="s">
        <v>564</v>
      </c>
      <c r="I96" s="288"/>
    </row>
    <row r="97" spans="2:12" ht="17.25" customHeight="1" thickBot="1">
      <c r="B97" s="235"/>
      <c r="C97" s="193" t="s">
        <v>529</v>
      </c>
      <c r="D97" s="235"/>
      <c r="E97" s="324" t="s">
        <v>158</v>
      </c>
      <c r="F97" s="346"/>
      <c r="G97" s="325"/>
      <c r="H97" s="289"/>
      <c r="I97" s="290"/>
    </row>
    <row r="100" spans="2:12" ht="13.5" thickBot="1"/>
    <row r="101" spans="2:12" ht="12.75" customHeight="1" thickBot="1">
      <c r="B101" s="337" t="s">
        <v>226</v>
      </c>
      <c r="C101" s="338"/>
      <c r="D101" s="338"/>
      <c r="E101" s="338"/>
      <c r="F101" s="338"/>
      <c r="G101" s="338"/>
      <c r="H101" s="338"/>
      <c r="I101" s="338"/>
      <c r="J101" s="338"/>
      <c r="K101" s="338"/>
      <c r="L101" s="339"/>
    </row>
    <row r="102" spans="2:12" ht="13.5" customHeight="1" thickBot="1">
      <c r="B102" s="340"/>
      <c r="C102" s="341"/>
      <c r="D102" s="341"/>
      <c r="E102" s="341"/>
      <c r="F102" s="341"/>
      <c r="G102" s="341"/>
      <c r="H102" s="341"/>
      <c r="I102" s="341"/>
      <c r="J102" s="341"/>
      <c r="K102" s="341"/>
      <c r="L102" s="342"/>
    </row>
    <row r="103" spans="2:12" ht="13.5" thickBot="1">
      <c r="B103" s="12"/>
      <c r="C103" s="87"/>
      <c r="D103" s="87"/>
      <c r="E103" s="87"/>
      <c r="F103" s="87"/>
      <c r="G103" s="87"/>
      <c r="H103" s="87"/>
      <c r="I103" s="87"/>
      <c r="J103" s="87"/>
      <c r="K103" s="87"/>
      <c r="L103" s="13"/>
    </row>
    <row r="184" spans="1:1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</sheetData>
  <sheetProtection password="DEF3" sheet="1" objects="1" scenarios="1" selectLockedCells="1"/>
  <mergeCells count="347">
    <mergeCell ref="G84:H84"/>
    <mergeCell ref="G86:H86"/>
    <mergeCell ref="G87:H87"/>
    <mergeCell ref="Y18:Y19"/>
    <mergeCell ref="Z18:Z19"/>
    <mergeCell ref="AA18:AA19"/>
    <mergeCell ref="O18:O19"/>
    <mergeCell ref="Q18:Q19"/>
    <mergeCell ref="R18:R19"/>
    <mergeCell ref="S18:S19"/>
    <mergeCell ref="T18:T19"/>
    <mergeCell ref="U18:U19"/>
    <mergeCell ref="V18:V19"/>
    <mergeCell ref="W18:W19"/>
    <mergeCell ref="X18:X19"/>
    <mergeCell ref="L48:L49"/>
    <mergeCell ref="M48:M49"/>
    <mergeCell ref="G40:G41"/>
    <mergeCell ref="H40:H41"/>
    <mergeCell ref="I40:I41"/>
    <mergeCell ref="J40:J41"/>
    <mergeCell ref="K40:K41"/>
    <mergeCell ref="L40:L41"/>
    <mergeCell ref="L42:L43"/>
    <mergeCell ref="Y14:Y15"/>
    <mergeCell ref="Z14:Z15"/>
    <mergeCell ref="AA14:AA15"/>
    <mergeCell ref="O16:O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O14:O15"/>
    <mergeCell ref="Q14:Q15"/>
    <mergeCell ref="R14:R15"/>
    <mergeCell ref="S14:S15"/>
    <mergeCell ref="T14:T15"/>
    <mergeCell ref="U14:U15"/>
    <mergeCell ref="V14:V15"/>
    <mergeCell ref="W14:W15"/>
    <mergeCell ref="X14:X15"/>
    <mergeCell ref="Y10:Y11"/>
    <mergeCell ref="Z10:Z11"/>
    <mergeCell ref="AA10:AA11"/>
    <mergeCell ref="O12:O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O10:O11"/>
    <mergeCell ref="Q10:Q11"/>
    <mergeCell ref="R10:R11"/>
    <mergeCell ref="S10:S11"/>
    <mergeCell ref="T10:T11"/>
    <mergeCell ref="U10:U11"/>
    <mergeCell ref="V10:V11"/>
    <mergeCell ref="W10:W11"/>
    <mergeCell ref="X10:X11"/>
    <mergeCell ref="AA6:AA7"/>
    <mergeCell ref="O8:O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O1:Z2"/>
    <mergeCell ref="O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B50:B51"/>
    <mergeCell ref="M50:M51"/>
    <mergeCell ref="M52:M53"/>
    <mergeCell ref="M54:M55"/>
    <mergeCell ref="M56:M57"/>
    <mergeCell ref="M58:M59"/>
    <mergeCell ref="B48:C49"/>
    <mergeCell ref="D48:D49"/>
    <mergeCell ref="E48:E49"/>
    <mergeCell ref="F48:F49"/>
    <mergeCell ref="G48:G49"/>
    <mergeCell ref="H48:H49"/>
    <mergeCell ref="I48:I49"/>
    <mergeCell ref="J48:J49"/>
    <mergeCell ref="K48:K49"/>
    <mergeCell ref="L50:L51"/>
    <mergeCell ref="B52:B53"/>
    <mergeCell ref="D52:D53"/>
    <mergeCell ref="E52:E53"/>
    <mergeCell ref="F52:F53"/>
    <mergeCell ref="G52:G53"/>
    <mergeCell ref="H52:H53"/>
    <mergeCell ref="I52:I53"/>
    <mergeCell ref="J52:J53"/>
    <mergeCell ref="B42:B43"/>
    <mergeCell ref="D42:D43"/>
    <mergeCell ref="E42:E43"/>
    <mergeCell ref="F42:F43"/>
    <mergeCell ref="G42:G43"/>
    <mergeCell ref="H42:H43"/>
    <mergeCell ref="I42:I43"/>
    <mergeCell ref="J42:J43"/>
    <mergeCell ref="K42:K43"/>
    <mergeCell ref="B40:B41"/>
    <mergeCell ref="D40:D41"/>
    <mergeCell ref="E40:E41"/>
    <mergeCell ref="F40:F41"/>
    <mergeCell ref="G36:G37"/>
    <mergeCell ref="H36:H37"/>
    <mergeCell ref="I36:I37"/>
    <mergeCell ref="J36:J37"/>
    <mergeCell ref="K36:K37"/>
    <mergeCell ref="L36:L37"/>
    <mergeCell ref="B38:B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B36:B37"/>
    <mergeCell ref="D36:D37"/>
    <mergeCell ref="E36:E37"/>
    <mergeCell ref="F36:F37"/>
    <mergeCell ref="G27:G28"/>
    <mergeCell ref="H27:H28"/>
    <mergeCell ref="I27:I28"/>
    <mergeCell ref="J27:J28"/>
    <mergeCell ref="K27:K28"/>
    <mergeCell ref="L27:L28"/>
    <mergeCell ref="B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B27:B28"/>
    <mergeCell ref="D27:D28"/>
    <mergeCell ref="E27:E28"/>
    <mergeCell ref="F27:F28"/>
    <mergeCell ref="G23:G24"/>
    <mergeCell ref="H23:H24"/>
    <mergeCell ref="I23:I24"/>
    <mergeCell ref="J23:J24"/>
    <mergeCell ref="K23:K24"/>
    <mergeCell ref="L23:L24"/>
    <mergeCell ref="B25:B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B23:B24"/>
    <mergeCell ref="D23:D24"/>
    <mergeCell ref="E23:E24"/>
    <mergeCell ref="F23:F24"/>
    <mergeCell ref="G19:G20"/>
    <mergeCell ref="H19:H20"/>
    <mergeCell ref="I19:I20"/>
    <mergeCell ref="J19:J20"/>
    <mergeCell ref="K19:K20"/>
    <mergeCell ref="L19:L20"/>
    <mergeCell ref="B21:B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B19:C20"/>
    <mergeCell ref="D19:D20"/>
    <mergeCell ref="E19:E20"/>
    <mergeCell ref="F19:F20"/>
    <mergeCell ref="G12:G13"/>
    <mergeCell ref="H12:H13"/>
    <mergeCell ref="I12:I13"/>
    <mergeCell ref="J12:J13"/>
    <mergeCell ref="K12:K13"/>
    <mergeCell ref="L12:L13"/>
    <mergeCell ref="M12:M13"/>
    <mergeCell ref="B14:B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B12:B13"/>
    <mergeCell ref="D12:D13"/>
    <mergeCell ref="E12:E13"/>
    <mergeCell ref="F12:F13"/>
    <mergeCell ref="G8:G9"/>
    <mergeCell ref="H8:H9"/>
    <mergeCell ref="I8:I9"/>
    <mergeCell ref="J8:J9"/>
    <mergeCell ref="K8:K9"/>
    <mergeCell ref="L8:L9"/>
    <mergeCell ref="M8:M9"/>
    <mergeCell ref="B10:B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B8:B9"/>
    <mergeCell ref="D8:D9"/>
    <mergeCell ref="E8:E9"/>
    <mergeCell ref="F8:F9"/>
    <mergeCell ref="M4:M5"/>
    <mergeCell ref="B6:B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1:L2"/>
    <mergeCell ref="B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K52:K53"/>
    <mergeCell ref="L52:L53"/>
    <mergeCell ref="D50:D51"/>
    <mergeCell ref="E50:E51"/>
    <mergeCell ref="F50:F51"/>
    <mergeCell ref="G50:G51"/>
    <mergeCell ref="H50:H51"/>
    <mergeCell ref="I50:I51"/>
    <mergeCell ref="J50:J51"/>
    <mergeCell ref="K50:K51"/>
    <mergeCell ref="L54:L55"/>
    <mergeCell ref="B56:B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B54:B55"/>
    <mergeCell ref="D54:D55"/>
    <mergeCell ref="E54:E55"/>
    <mergeCell ref="F54:F55"/>
    <mergeCell ref="G54:G55"/>
    <mergeCell ref="H54:H55"/>
    <mergeCell ref="I54:I55"/>
    <mergeCell ref="J54:J55"/>
    <mergeCell ref="K54:K55"/>
    <mergeCell ref="B80:C81"/>
    <mergeCell ref="B83:B84"/>
    <mergeCell ref="D83:D84"/>
    <mergeCell ref="E83:E84"/>
    <mergeCell ref="F83:F84"/>
    <mergeCell ref="I83:I84"/>
    <mergeCell ref="L58:L59"/>
    <mergeCell ref="B66:L67"/>
    <mergeCell ref="B71:C72"/>
    <mergeCell ref="B74:B75"/>
    <mergeCell ref="D74:D75"/>
    <mergeCell ref="E74:E75"/>
    <mergeCell ref="F74:F75"/>
    <mergeCell ref="I74:I75"/>
    <mergeCell ref="K58:K59"/>
    <mergeCell ref="J58:J59"/>
    <mergeCell ref="I58:I59"/>
    <mergeCell ref="H58:H59"/>
    <mergeCell ref="G58:G59"/>
    <mergeCell ref="F58:F59"/>
    <mergeCell ref="E58:E59"/>
    <mergeCell ref="D58:D59"/>
    <mergeCell ref="B58:B59"/>
    <mergeCell ref="G83:H83"/>
    <mergeCell ref="B96:B97"/>
    <mergeCell ref="D96:D97"/>
    <mergeCell ref="B101:L102"/>
    <mergeCell ref="B86:B87"/>
    <mergeCell ref="D86:D87"/>
    <mergeCell ref="E86:E87"/>
    <mergeCell ref="F86:F87"/>
    <mergeCell ref="I86:I87"/>
    <mergeCell ref="B92:C93"/>
    <mergeCell ref="E96:G96"/>
    <mergeCell ref="E97:G97"/>
    <mergeCell ref="H96:I97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tabColor rgb="FF92D050"/>
  </sheetPr>
  <dimension ref="A1:M194"/>
  <sheetViews>
    <sheetView workbookViewId="0">
      <pane ySplit="2" topLeftCell="A3" activePane="bottomLeft" state="frozen"/>
      <selection activeCell="G100" sqref="G100"/>
      <selection pane="bottomLeft" activeCell="G100" sqref="G100"/>
    </sheetView>
  </sheetViews>
  <sheetFormatPr defaultRowHeight="12.75"/>
  <cols>
    <col min="1" max="1" width="1.7109375" style="1" customWidth="1"/>
    <col min="2" max="2" width="3.5703125" style="1" customWidth="1"/>
    <col min="3" max="3" width="19.42578125" style="1" customWidth="1"/>
    <col min="4" max="5" width="7.7109375" style="1" customWidth="1"/>
    <col min="6" max="6" width="8.140625" style="1" customWidth="1"/>
    <col min="7" max="8" width="7.7109375" style="1" customWidth="1"/>
    <col min="9" max="9" width="6.85546875" style="1" customWidth="1"/>
    <col min="10" max="10" width="7" style="1" customWidth="1"/>
    <col min="11" max="11" width="7.7109375" style="1" customWidth="1"/>
    <col min="12" max="13" width="7.85546875" style="1" customWidth="1"/>
    <col min="14" max="16384" width="9.140625" style="1"/>
  </cols>
  <sheetData>
    <row r="1" spans="2:13" ht="11.25" customHeight="1">
      <c r="B1" s="252" t="s">
        <v>542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4"/>
    </row>
    <row r="2" spans="2:13" ht="12" customHeight="1" thickBot="1">
      <c r="B2" s="255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7"/>
    </row>
    <row r="3" spans="2:13" ht="12" customHeight="1" thickBo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3" ht="12.75" customHeight="1">
      <c r="B4" s="243" t="s">
        <v>39</v>
      </c>
      <c r="C4" s="250"/>
      <c r="D4" s="234" t="s">
        <v>45</v>
      </c>
      <c r="E4" s="234" t="s">
        <v>46</v>
      </c>
      <c r="F4" s="234" t="s">
        <v>47</v>
      </c>
      <c r="G4" s="234" t="s">
        <v>48</v>
      </c>
      <c r="H4" s="234" t="s">
        <v>292</v>
      </c>
      <c r="I4" s="234" t="s">
        <v>12</v>
      </c>
      <c r="J4" s="241" t="s">
        <v>43</v>
      </c>
      <c r="K4" s="241" t="s">
        <v>44</v>
      </c>
      <c r="L4" s="241" t="s">
        <v>49</v>
      </c>
      <c r="M4" s="234" t="s">
        <v>13</v>
      </c>
    </row>
    <row r="5" spans="2:13" ht="12.75" customHeight="1" thickBot="1">
      <c r="B5" s="244"/>
      <c r="C5" s="251"/>
      <c r="D5" s="235"/>
      <c r="E5" s="235"/>
      <c r="F5" s="235"/>
      <c r="G5" s="235"/>
      <c r="H5" s="235"/>
      <c r="I5" s="235"/>
      <c r="J5" s="242"/>
      <c r="K5" s="242"/>
      <c r="L5" s="242"/>
      <c r="M5" s="235"/>
    </row>
    <row r="6" spans="2:13" ht="12.75" customHeight="1" thickBot="1">
      <c r="B6" s="243" t="s">
        <v>45</v>
      </c>
      <c r="C6" s="196" t="s">
        <v>512</v>
      </c>
      <c r="D6" s="245"/>
      <c r="E6" s="236">
        <v>16</v>
      </c>
      <c r="F6" s="236">
        <v>21</v>
      </c>
      <c r="G6" s="236">
        <v>21</v>
      </c>
      <c r="H6" s="236">
        <v>15</v>
      </c>
      <c r="I6" s="236">
        <f t="shared" ref="I6:I12" si="0">COUNTIF(D6:H7,21)</f>
        <v>2</v>
      </c>
      <c r="J6" s="236">
        <f>SUM(D6:H7)</f>
        <v>73</v>
      </c>
      <c r="K6" s="236">
        <f>SUM(D6:D15)</f>
        <v>64</v>
      </c>
      <c r="L6" s="236">
        <f>SUM(J6-K6)</f>
        <v>9</v>
      </c>
      <c r="M6" s="236">
        <v>3</v>
      </c>
    </row>
    <row r="7" spans="2:13" ht="12.75" customHeight="1" thickBot="1">
      <c r="B7" s="244"/>
      <c r="C7" s="186" t="s">
        <v>536</v>
      </c>
      <c r="D7" s="245"/>
      <c r="E7" s="236"/>
      <c r="F7" s="236"/>
      <c r="G7" s="236"/>
      <c r="H7" s="236"/>
      <c r="I7" s="236"/>
      <c r="J7" s="236"/>
      <c r="K7" s="236"/>
      <c r="L7" s="236"/>
      <c r="M7" s="236"/>
    </row>
    <row r="8" spans="2:13" ht="12.75" customHeight="1" thickBot="1">
      <c r="B8" s="243" t="s">
        <v>46</v>
      </c>
      <c r="C8" s="192" t="s">
        <v>528</v>
      </c>
      <c r="D8" s="293">
        <v>21</v>
      </c>
      <c r="E8" s="238"/>
      <c r="F8" s="236">
        <v>21</v>
      </c>
      <c r="G8" s="236">
        <v>21</v>
      </c>
      <c r="H8" s="236">
        <v>20</v>
      </c>
      <c r="I8" s="236">
        <f t="shared" si="0"/>
        <v>3</v>
      </c>
      <c r="J8" s="236">
        <f t="shared" ref="J8" si="1">SUM(D8:H9)</f>
        <v>83</v>
      </c>
      <c r="K8" s="234">
        <f>SUM(E6:E15)</f>
        <v>68</v>
      </c>
      <c r="L8" s="236">
        <f t="shared" ref="L8" si="2">SUM(J8-K8)</f>
        <v>15</v>
      </c>
      <c r="M8" s="236">
        <v>1</v>
      </c>
    </row>
    <row r="9" spans="2:13" ht="12.75" customHeight="1" thickBot="1">
      <c r="B9" s="244"/>
      <c r="C9" s="214" t="s">
        <v>391</v>
      </c>
      <c r="D9" s="293"/>
      <c r="E9" s="238"/>
      <c r="F9" s="236"/>
      <c r="G9" s="236"/>
      <c r="H9" s="236"/>
      <c r="I9" s="236"/>
      <c r="J9" s="236"/>
      <c r="K9" s="235"/>
      <c r="L9" s="236"/>
      <c r="M9" s="236"/>
    </row>
    <row r="10" spans="2:13" ht="12.75" customHeight="1" thickBot="1">
      <c r="B10" s="243" t="s">
        <v>47</v>
      </c>
      <c r="C10" s="163" t="s">
        <v>546</v>
      </c>
      <c r="D10" s="293">
        <v>7</v>
      </c>
      <c r="E10" s="236">
        <v>20</v>
      </c>
      <c r="F10" s="238"/>
      <c r="G10" s="236">
        <v>21</v>
      </c>
      <c r="H10" s="236">
        <v>21</v>
      </c>
      <c r="I10" s="236">
        <f t="shared" si="0"/>
        <v>2</v>
      </c>
      <c r="J10" s="236">
        <f t="shared" ref="J10" si="3">SUM(D10:H11)</f>
        <v>69</v>
      </c>
      <c r="K10" s="234">
        <f>SUM(F6:F15)</f>
        <v>78</v>
      </c>
      <c r="L10" s="236">
        <f t="shared" ref="L10" si="4">SUM(J10-K10)</f>
        <v>-9</v>
      </c>
      <c r="M10" s="236">
        <v>4</v>
      </c>
    </row>
    <row r="11" spans="2:13" ht="12.75" customHeight="1" thickBot="1">
      <c r="B11" s="244"/>
      <c r="C11" s="187" t="s">
        <v>547</v>
      </c>
      <c r="D11" s="293"/>
      <c r="E11" s="236"/>
      <c r="F11" s="238"/>
      <c r="G11" s="236"/>
      <c r="H11" s="236"/>
      <c r="I11" s="236"/>
      <c r="J11" s="236"/>
      <c r="K11" s="235"/>
      <c r="L11" s="236"/>
      <c r="M11" s="236"/>
    </row>
    <row r="12" spans="2:13" ht="12.75" customHeight="1" thickBot="1">
      <c r="B12" s="243" t="s">
        <v>48</v>
      </c>
      <c r="C12" s="186" t="s">
        <v>553</v>
      </c>
      <c r="D12" s="293">
        <v>15</v>
      </c>
      <c r="E12" s="236">
        <v>11</v>
      </c>
      <c r="F12" s="236">
        <v>17</v>
      </c>
      <c r="G12" s="238"/>
      <c r="H12" s="237">
        <v>18</v>
      </c>
      <c r="I12" s="236">
        <f t="shared" si="0"/>
        <v>0</v>
      </c>
      <c r="J12" s="236">
        <f t="shared" ref="J12" si="5">SUM(D12:H13)</f>
        <v>61</v>
      </c>
      <c r="K12" s="234">
        <f>SUM(G6:G15)</f>
        <v>84</v>
      </c>
      <c r="L12" s="236">
        <f t="shared" ref="L12" si="6">SUM(J12-K12)</f>
        <v>-23</v>
      </c>
      <c r="M12" s="236">
        <v>5</v>
      </c>
    </row>
    <row r="13" spans="2:13" ht="12.75" customHeight="1" thickBot="1">
      <c r="B13" s="244"/>
      <c r="C13" s="187" t="s">
        <v>539</v>
      </c>
      <c r="D13" s="293"/>
      <c r="E13" s="236"/>
      <c r="F13" s="236"/>
      <c r="G13" s="238"/>
      <c r="H13" s="237"/>
      <c r="I13" s="236"/>
      <c r="J13" s="236"/>
      <c r="K13" s="235"/>
      <c r="L13" s="236"/>
      <c r="M13" s="236"/>
    </row>
    <row r="14" spans="2:13" ht="12.75" customHeight="1" thickBot="1">
      <c r="B14" s="243" t="s">
        <v>292</v>
      </c>
      <c r="C14" s="214" t="s">
        <v>509</v>
      </c>
      <c r="D14" s="293">
        <v>21</v>
      </c>
      <c r="E14" s="236">
        <v>21</v>
      </c>
      <c r="F14" s="236">
        <v>19</v>
      </c>
      <c r="G14" s="237">
        <v>21</v>
      </c>
      <c r="H14" s="295"/>
      <c r="I14" s="236">
        <f t="shared" ref="I14" si="7">COUNTIF(D14:H15,21)</f>
        <v>3</v>
      </c>
      <c r="J14" s="236">
        <f t="shared" ref="J14" si="8">SUM(D14:H15)</f>
        <v>82</v>
      </c>
      <c r="K14" s="234">
        <f>SUM(H6:H15)</f>
        <v>74</v>
      </c>
      <c r="L14" s="236">
        <f t="shared" ref="L14" si="9">SUM(J14-K14)</f>
        <v>8</v>
      </c>
      <c r="M14" s="236">
        <v>2</v>
      </c>
    </row>
    <row r="15" spans="2:13" ht="12.75" customHeight="1" thickBot="1">
      <c r="B15" s="244"/>
      <c r="C15" s="193" t="s">
        <v>554</v>
      </c>
      <c r="D15" s="293"/>
      <c r="E15" s="236"/>
      <c r="F15" s="236"/>
      <c r="G15" s="237"/>
      <c r="H15" s="295"/>
      <c r="I15" s="236"/>
      <c r="J15" s="236"/>
      <c r="K15" s="235"/>
      <c r="L15" s="236"/>
      <c r="M15" s="236"/>
    </row>
    <row r="16" spans="2:13" ht="12.75" customHeight="1">
      <c r="B16" s="71"/>
      <c r="C16" s="67"/>
      <c r="D16" s="71"/>
      <c r="E16" s="71"/>
      <c r="F16" s="71"/>
      <c r="G16" s="134"/>
      <c r="H16" s="71"/>
      <c r="I16" s="71"/>
      <c r="J16" s="71"/>
      <c r="K16" s="71"/>
      <c r="L16" s="71"/>
    </row>
    <row r="17" spans="2:13" ht="12.75" customHeight="1">
      <c r="B17" s="136"/>
      <c r="C17" s="6"/>
      <c r="D17" s="71"/>
      <c r="E17" s="71"/>
      <c r="F17" s="71"/>
    </row>
    <row r="18" spans="2:13" ht="12.75" customHeight="1" thickBot="1">
      <c r="C18" s="6"/>
      <c r="D18" s="71"/>
      <c r="E18" s="71"/>
      <c r="F18" s="71"/>
    </row>
    <row r="19" spans="2:13" ht="12.75" customHeight="1">
      <c r="B19" s="243" t="s">
        <v>40</v>
      </c>
      <c r="C19" s="250"/>
      <c r="D19" s="234" t="s">
        <v>45</v>
      </c>
      <c r="E19" s="234" t="s">
        <v>46</v>
      </c>
      <c r="F19" s="234" t="s">
        <v>47</v>
      </c>
      <c r="G19" s="234" t="s">
        <v>48</v>
      </c>
      <c r="H19" s="234" t="s">
        <v>292</v>
      </c>
      <c r="I19" s="234" t="s">
        <v>12</v>
      </c>
      <c r="J19" s="241" t="s">
        <v>43</v>
      </c>
      <c r="K19" s="241" t="s">
        <v>44</v>
      </c>
      <c r="L19" s="241" t="s">
        <v>49</v>
      </c>
      <c r="M19" s="234" t="s">
        <v>13</v>
      </c>
    </row>
    <row r="20" spans="2:13" ht="12.75" customHeight="1" thickBot="1">
      <c r="B20" s="244"/>
      <c r="C20" s="251"/>
      <c r="D20" s="235"/>
      <c r="E20" s="235"/>
      <c r="F20" s="235"/>
      <c r="G20" s="235"/>
      <c r="H20" s="235"/>
      <c r="I20" s="235"/>
      <c r="J20" s="242"/>
      <c r="K20" s="242"/>
      <c r="L20" s="242"/>
      <c r="M20" s="235"/>
    </row>
    <row r="21" spans="2:13" ht="12.75" customHeight="1" thickBot="1">
      <c r="B21" s="243" t="s">
        <v>45</v>
      </c>
      <c r="C21" s="192" t="s">
        <v>551</v>
      </c>
      <c r="D21" s="245"/>
      <c r="E21" s="236">
        <v>21</v>
      </c>
      <c r="F21" s="236">
        <v>21</v>
      </c>
      <c r="G21" s="236">
        <v>21</v>
      </c>
      <c r="H21" s="236">
        <v>21</v>
      </c>
      <c r="I21" s="236">
        <f>COUNTIF(D21:H22,21)</f>
        <v>4</v>
      </c>
      <c r="J21" s="236">
        <f>SUM(D21:H22)</f>
        <v>84</v>
      </c>
      <c r="K21" s="236">
        <f>SUM(D21:D30)</f>
        <v>61</v>
      </c>
      <c r="L21" s="236">
        <f>SUM(J21-K21)</f>
        <v>23</v>
      </c>
      <c r="M21" s="236">
        <v>1</v>
      </c>
    </row>
    <row r="22" spans="2:13" ht="12.75" customHeight="1" thickBot="1">
      <c r="B22" s="244"/>
      <c r="C22" s="214" t="s">
        <v>552</v>
      </c>
      <c r="D22" s="245"/>
      <c r="E22" s="236"/>
      <c r="F22" s="236"/>
      <c r="G22" s="236"/>
      <c r="H22" s="236"/>
      <c r="I22" s="236"/>
      <c r="J22" s="236"/>
      <c r="K22" s="236"/>
      <c r="L22" s="236"/>
      <c r="M22" s="236"/>
    </row>
    <row r="23" spans="2:13" ht="12.75" customHeight="1" thickBot="1">
      <c r="B23" s="243" t="s">
        <v>46</v>
      </c>
      <c r="C23" s="192" t="s">
        <v>543</v>
      </c>
      <c r="D23" s="293">
        <v>17</v>
      </c>
      <c r="E23" s="238"/>
      <c r="F23" s="236">
        <v>21</v>
      </c>
      <c r="G23" s="236">
        <v>21</v>
      </c>
      <c r="H23" s="236">
        <v>21</v>
      </c>
      <c r="I23" s="236">
        <f t="shared" ref="I23" si="10">COUNTIF(D23:H24,21)</f>
        <v>3</v>
      </c>
      <c r="J23" s="236">
        <f t="shared" ref="J23" si="11">SUM(D23:H24)</f>
        <v>80</v>
      </c>
      <c r="K23" s="234">
        <f>SUM(E21:E30)</f>
        <v>72</v>
      </c>
      <c r="L23" s="236">
        <f t="shared" ref="L23" si="12">SUM(J23-K23)</f>
        <v>8</v>
      </c>
      <c r="M23" s="236">
        <v>2</v>
      </c>
    </row>
    <row r="24" spans="2:13" ht="12.75" customHeight="1" thickBot="1">
      <c r="B24" s="244"/>
      <c r="C24" s="214" t="s">
        <v>544</v>
      </c>
      <c r="D24" s="293"/>
      <c r="E24" s="238"/>
      <c r="F24" s="236"/>
      <c r="G24" s="236"/>
      <c r="H24" s="236"/>
      <c r="I24" s="236"/>
      <c r="J24" s="236"/>
      <c r="K24" s="235"/>
      <c r="L24" s="236"/>
      <c r="M24" s="236"/>
    </row>
    <row r="25" spans="2:13" ht="12.75" customHeight="1" thickBot="1">
      <c r="B25" s="243" t="s">
        <v>47</v>
      </c>
      <c r="C25" s="163" t="s">
        <v>508</v>
      </c>
      <c r="D25" s="293">
        <v>13</v>
      </c>
      <c r="E25" s="236">
        <v>16</v>
      </c>
      <c r="F25" s="238"/>
      <c r="G25" s="236">
        <v>21</v>
      </c>
      <c r="H25" s="236">
        <v>21</v>
      </c>
      <c r="I25" s="236">
        <f t="shared" ref="I25" si="13">COUNTIF(D25:H26,21)</f>
        <v>2</v>
      </c>
      <c r="J25" s="236">
        <f t="shared" ref="J25" si="14">SUM(D25:H26)</f>
        <v>71</v>
      </c>
      <c r="K25" s="234">
        <f>SUM(F21:F30)</f>
        <v>67</v>
      </c>
      <c r="L25" s="236">
        <f t="shared" ref="L25" si="15">SUM(J25-K25)</f>
        <v>4</v>
      </c>
      <c r="M25" s="236">
        <v>3</v>
      </c>
    </row>
    <row r="26" spans="2:13" ht="12.75" customHeight="1" thickBot="1">
      <c r="B26" s="244"/>
      <c r="C26" s="187" t="s">
        <v>548</v>
      </c>
      <c r="D26" s="293"/>
      <c r="E26" s="236"/>
      <c r="F26" s="238"/>
      <c r="G26" s="236"/>
      <c r="H26" s="236"/>
      <c r="I26" s="236"/>
      <c r="J26" s="236"/>
      <c r="K26" s="235"/>
      <c r="L26" s="236"/>
      <c r="M26" s="236"/>
    </row>
    <row r="27" spans="2:13" ht="12.75" customHeight="1" thickBot="1">
      <c r="B27" s="243" t="s">
        <v>48</v>
      </c>
      <c r="C27" s="186" t="s">
        <v>511</v>
      </c>
      <c r="D27" s="293">
        <v>13</v>
      </c>
      <c r="E27" s="236">
        <v>19</v>
      </c>
      <c r="F27" s="236">
        <v>11</v>
      </c>
      <c r="G27" s="238"/>
      <c r="H27" s="237">
        <v>21</v>
      </c>
      <c r="I27" s="236">
        <f>COUNTIF(D27:H28,21)</f>
        <v>1</v>
      </c>
      <c r="J27" s="236">
        <f t="shared" ref="J27" si="16">SUM(D27:H28)</f>
        <v>64</v>
      </c>
      <c r="K27" s="234">
        <f>SUM(G21:G30)</f>
        <v>73</v>
      </c>
      <c r="L27" s="236">
        <f t="shared" ref="L27" si="17">SUM(J27-K27)</f>
        <v>-9</v>
      </c>
      <c r="M27" s="236">
        <v>4</v>
      </c>
    </row>
    <row r="28" spans="2:13" ht="12.75" customHeight="1" thickBot="1">
      <c r="B28" s="244"/>
      <c r="C28" s="187" t="s">
        <v>533</v>
      </c>
      <c r="D28" s="293"/>
      <c r="E28" s="236"/>
      <c r="F28" s="236"/>
      <c r="G28" s="238"/>
      <c r="H28" s="237"/>
      <c r="I28" s="236"/>
      <c r="J28" s="236"/>
      <c r="K28" s="235"/>
      <c r="L28" s="236"/>
      <c r="M28" s="236"/>
    </row>
    <row r="29" spans="2:13" ht="12.75" customHeight="1" thickBot="1">
      <c r="B29" s="243" t="s">
        <v>292</v>
      </c>
      <c r="C29" s="186" t="s">
        <v>361</v>
      </c>
      <c r="D29" s="293">
        <v>18</v>
      </c>
      <c r="E29" s="236">
        <v>16</v>
      </c>
      <c r="F29" s="236">
        <v>14</v>
      </c>
      <c r="G29" s="237">
        <v>10</v>
      </c>
      <c r="H29" s="295"/>
      <c r="I29" s="236">
        <f t="shared" ref="I29" si="18">COUNTIF(D29:H30,21)</f>
        <v>0</v>
      </c>
      <c r="J29" s="236">
        <f t="shared" ref="J29" si="19">SUM(D29:H30)</f>
        <v>58</v>
      </c>
      <c r="K29" s="234">
        <f>SUM(H21:H30)</f>
        <v>84</v>
      </c>
      <c r="L29" s="236">
        <f t="shared" ref="L29" si="20">SUM(J29-K29)</f>
        <v>-26</v>
      </c>
      <c r="M29" s="236">
        <v>5</v>
      </c>
    </row>
    <row r="30" spans="2:13" ht="12.75" customHeight="1" thickBot="1">
      <c r="B30" s="244"/>
      <c r="C30" s="187" t="s">
        <v>555</v>
      </c>
      <c r="D30" s="293"/>
      <c r="E30" s="236"/>
      <c r="F30" s="236"/>
      <c r="G30" s="237"/>
      <c r="H30" s="295"/>
      <c r="I30" s="236"/>
      <c r="J30" s="236"/>
      <c r="K30" s="235"/>
      <c r="L30" s="236"/>
      <c r="M30" s="236"/>
    </row>
    <row r="31" spans="2:13" ht="12.75" customHeight="1">
      <c r="B31" s="71"/>
      <c r="C31" s="67"/>
      <c r="D31" s="71"/>
      <c r="E31" s="71"/>
      <c r="F31" s="71"/>
      <c r="G31" s="134"/>
      <c r="H31" s="71"/>
      <c r="I31" s="71"/>
      <c r="J31" s="71"/>
      <c r="K31" s="71"/>
      <c r="L31" s="71"/>
    </row>
    <row r="32" spans="2:13" ht="12.75" customHeight="1">
      <c r="B32" s="136"/>
      <c r="C32" s="6"/>
      <c r="D32" s="71"/>
      <c r="E32" s="71"/>
      <c r="F32" s="71"/>
    </row>
    <row r="33" spans="2:13" ht="12.75" customHeight="1" thickBot="1"/>
    <row r="34" spans="2:13" ht="12.75" customHeight="1">
      <c r="B34" s="243" t="s">
        <v>41</v>
      </c>
      <c r="C34" s="250"/>
      <c r="D34" s="234" t="s">
        <v>45</v>
      </c>
      <c r="E34" s="234" t="s">
        <v>46</v>
      </c>
      <c r="F34" s="234" t="s">
        <v>47</v>
      </c>
      <c r="G34" s="234" t="s">
        <v>48</v>
      </c>
      <c r="H34" s="234" t="s">
        <v>292</v>
      </c>
      <c r="I34" s="234" t="s">
        <v>12</v>
      </c>
      <c r="J34" s="241" t="s">
        <v>43</v>
      </c>
      <c r="K34" s="241" t="s">
        <v>44</v>
      </c>
      <c r="L34" s="241" t="s">
        <v>49</v>
      </c>
      <c r="M34" s="234" t="s">
        <v>13</v>
      </c>
    </row>
    <row r="35" spans="2:13" ht="12.75" customHeight="1" thickBot="1">
      <c r="B35" s="244"/>
      <c r="C35" s="251"/>
      <c r="D35" s="235"/>
      <c r="E35" s="235"/>
      <c r="F35" s="235"/>
      <c r="G35" s="235"/>
      <c r="H35" s="235"/>
      <c r="I35" s="235"/>
      <c r="J35" s="242"/>
      <c r="K35" s="242"/>
      <c r="L35" s="242"/>
      <c r="M35" s="235"/>
    </row>
    <row r="36" spans="2:13" ht="12.75" customHeight="1" thickBot="1">
      <c r="B36" s="243" t="s">
        <v>45</v>
      </c>
      <c r="C36" s="192" t="s">
        <v>144</v>
      </c>
      <c r="D36" s="245"/>
      <c r="E36" s="236">
        <v>21</v>
      </c>
      <c r="F36" s="236">
        <v>21</v>
      </c>
      <c r="G36" s="236">
        <v>21</v>
      </c>
      <c r="H36" s="236">
        <v>21</v>
      </c>
      <c r="I36" s="236">
        <f>COUNTIF(D36:H37,21)</f>
        <v>4</v>
      </c>
      <c r="J36" s="236">
        <f>SUM(D36:H37)</f>
        <v>84</v>
      </c>
      <c r="K36" s="236">
        <f>SUM(D36:D45)</f>
        <v>55</v>
      </c>
      <c r="L36" s="236">
        <f>SUM(J36-K36)</f>
        <v>29</v>
      </c>
      <c r="M36" s="236">
        <v>1</v>
      </c>
    </row>
    <row r="37" spans="2:13" ht="12.75" customHeight="1" thickBot="1">
      <c r="B37" s="244"/>
      <c r="C37" s="214" t="s">
        <v>9</v>
      </c>
      <c r="D37" s="245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12.75" customHeight="1" thickBot="1">
      <c r="B38" s="243" t="s">
        <v>46</v>
      </c>
      <c r="C38" s="163" t="s">
        <v>545</v>
      </c>
      <c r="D38" s="293">
        <v>16</v>
      </c>
      <c r="E38" s="238"/>
      <c r="F38" s="236">
        <v>16</v>
      </c>
      <c r="G38" s="236">
        <v>16</v>
      </c>
      <c r="H38" s="236">
        <v>21</v>
      </c>
      <c r="I38" s="236">
        <f t="shared" ref="I38" si="21">COUNTIF(D38:H39,21)</f>
        <v>1</v>
      </c>
      <c r="J38" s="236">
        <f t="shared" ref="J38" si="22">SUM(D38:H39)</f>
        <v>69</v>
      </c>
      <c r="K38" s="234">
        <f>SUM(E36:E45)</f>
        <v>81</v>
      </c>
      <c r="L38" s="236">
        <f t="shared" ref="L38" si="23">SUM(J38-K38)</f>
        <v>-12</v>
      </c>
      <c r="M38" s="236">
        <v>4</v>
      </c>
    </row>
    <row r="39" spans="2:13" ht="12.75" customHeight="1" thickBot="1">
      <c r="B39" s="244"/>
      <c r="C39" s="186" t="s">
        <v>390</v>
      </c>
      <c r="D39" s="293"/>
      <c r="E39" s="238"/>
      <c r="F39" s="236"/>
      <c r="G39" s="236"/>
      <c r="H39" s="236"/>
      <c r="I39" s="236"/>
      <c r="J39" s="236"/>
      <c r="K39" s="235"/>
      <c r="L39" s="236"/>
      <c r="M39" s="236"/>
    </row>
    <row r="40" spans="2:13" ht="12.75" customHeight="1" thickBot="1">
      <c r="B40" s="243" t="s">
        <v>47</v>
      </c>
      <c r="C40" s="192" t="s">
        <v>549</v>
      </c>
      <c r="D40" s="293">
        <v>17</v>
      </c>
      <c r="E40" s="236">
        <v>21</v>
      </c>
      <c r="F40" s="238"/>
      <c r="G40" s="236">
        <v>21</v>
      </c>
      <c r="H40" s="236">
        <v>21</v>
      </c>
      <c r="I40" s="236">
        <f t="shared" ref="I40" si="24">COUNTIF(D40:H41,21)</f>
        <v>3</v>
      </c>
      <c r="J40" s="236">
        <f t="shared" ref="J40" si="25">SUM(D40:H41)</f>
        <v>80</v>
      </c>
      <c r="K40" s="234">
        <f>SUM(F36:F45)</f>
        <v>57</v>
      </c>
      <c r="L40" s="236">
        <f t="shared" ref="L40" si="26">SUM(J40-K40)</f>
        <v>23</v>
      </c>
      <c r="M40" s="236">
        <v>2</v>
      </c>
    </row>
    <row r="41" spans="2:13" ht="12.75" customHeight="1" thickBot="1">
      <c r="B41" s="244"/>
      <c r="C41" s="193" t="s">
        <v>347</v>
      </c>
      <c r="D41" s="293"/>
      <c r="E41" s="236"/>
      <c r="F41" s="238"/>
      <c r="G41" s="236"/>
      <c r="H41" s="236"/>
      <c r="I41" s="236"/>
      <c r="J41" s="236"/>
      <c r="K41" s="235"/>
      <c r="L41" s="236"/>
      <c r="M41" s="236"/>
    </row>
    <row r="42" spans="2:13" ht="12.75" customHeight="1" thickBot="1">
      <c r="B42" s="243" t="s">
        <v>48</v>
      </c>
      <c r="C42" s="186" t="s">
        <v>386</v>
      </c>
      <c r="D42" s="293">
        <v>11</v>
      </c>
      <c r="E42" s="236">
        <v>21</v>
      </c>
      <c r="F42" s="236">
        <v>9</v>
      </c>
      <c r="G42" s="238"/>
      <c r="H42" s="237">
        <v>21</v>
      </c>
      <c r="I42" s="236">
        <f>COUNTIF(D42:H43,21)</f>
        <v>2</v>
      </c>
      <c r="J42" s="236">
        <f t="shared" ref="J42" si="27">SUM(D42:H43)</f>
        <v>62</v>
      </c>
      <c r="K42" s="234">
        <f>SUM(G36:G45)</f>
        <v>78</v>
      </c>
      <c r="L42" s="236">
        <f t="shared" ref="L42" si="28">SUM(J42-K42)</f>
        <v>-16</v>
      </c>
      <c r="M42" s="236">
        <v>3</v>
      </c>
    </row>
    <row r="43" spans="2:13" ht="12.75" customHeight="1" thickBot="1">
      <c r="B43" s="244"/>
      <c r="C43" s="187" t="s">
        <v>556</v>
      </c>
      <c r="D43" s="293"/>
      <c r="E43" s="236"/>
      <c r="F43" s="236"/>
      <c r="G43" s="238"/>
      <c r="H43" s="237"/>
      <c r="I43" s="236"/>
      <c r="J43" s="236"/>
      <c r="K43" s="235"/>
      <c r="L43" s="236"/>
      <c r="M43" s="236"/>
    </row>
    <row r="44" spans="2:13" ht="12.75" customHeight="1" thickBot="1">
      <c r="B44" s="243" t="s">
        <v>292</v>
      </c>
      <c r="C44" s="186" t="s">
        <v>500</v>
      </c>
      <c r="D44" s="293">
        <v>11</v>
      </c>
      <c r="E44" s="236">
        <v>18</v>
      </c>
      <c r="F44" s="236">
        <v>11</v>
      </c>
      <c r="G44" s="237">
        <v>20</v>
      </c>
      <c r="H44" s="295"/>
      <c r="I44" s="236">
        <f t="shared" ref="I44" si="29">COUNTIF(D44:H45,21)</f>
        <v>0</v>
      </c>
      <c r="J44" s="236">
        <f t="shared" ref="J44" si="30">SUM(D44:H45)</f>
        <v>60</v>
      </c>
      <c r="K44" s="234">
        <f>SUM(H36:H45)</f>
        <v>84</v>
      </c>
      <c r="L44" s="236">
        <f t="shared" ref="L44" si="31">SUM(J44-K44)</f>
        <v>-24</v>
      </c>
      <c r="M44" s="236">
        <v>5</v>
      </c>
    </row>
    <row r="45" spans="2:13" ht="12.75" customHeight="1" thickBot="1">
      <c r="B45" s="244"/>
      <c r="C45" s="187" t="s">
        <v>537</v>
      </c>
      <c r="D45" s="293"/>
      <c r="E45" s="236"/>
      <c r="F45" s="236"/>
      <c r="G45" s="237"/>
      <c r="H45" s="295"/>
      <c r="I45" s="236"/>
      <c r="J45" s="236"/>
      <c r="K45" s="235"/>
      <c r="L45" s="236"/>
      <c r="M45" s="236"/>
    </row>
    <row r="46" spans="2:13" ht="12.75" customHeight="1"/>
    <row r="47" spans="2:13" ht="12.75" customHeight="1">
      <c r="B47" s="136"/>
    </row>
    <row r="48" spans="2:13" ht="12.75" customHeight="1" thickBot="1"/>
    <row r="49" spans="2:13" ht="12.75" customHeight="1">
      <c r="B49" s="243" t="s">
        <v>42</v>
      </c>
      <c r="C49" s="250"/>
      <c r="D49" s="234" t="s">
        <v>45</v>
      </c>
      <c r="E49" s="234" t="s">
        <v>46</v>
      </c>
      <c r="F49" s="234" t="s">
        <v>47</v>
      </c>
      <c r="G49" s="234" t="s">
        <v>48</v>
      </c>
      <c r="H49" s="234" t="s">
        <v>292</v>
      </c>
      <c r="I49" s="234" t="s">
        <v>12</v>
      </c>
      <c r="J49" s="241" t="s">
        <v>43</v>
      </c>
      <c r="K49" s="241" t="s">
        <v>44</v>
      </c>
      <c r="L49" s="241" t="s">
        <v>49</v>
      </c>
      <c r="M49" s="234" t="s">
        <v>13</v>
      </c>
    </row>
    <row r="50" spans="2:13" ht="12.75" customHeight="1" thickBot="1">
      <c r="B50" s="244"/>
      <c r="C50" s="251"/>
      <c r="D50" s="235"/>
      <c r="E50" s="235"/>
      <c r="F50" s="235"/>
      <c r="G50" s="235"/>
      <c r="H50" s="235"/>
      <c r="I50" s="235"/>
      <c r="J50" s="242"/>
      <c r="K50" s="242"/>
      <c r="L50" s="242"/>
      <c r="M50" s="235"/>
    </row>
    <row r="51" spans="2:13" ht="12.75" customHeight="1" thickBot="1">
      <c r="B51" s="243" t="s">
        <v>45</v>
      </c>
      <c r="C51" s="192" t="s">
        <v>367</v>
      </c>
      <c r="D51" s="245"/>
      <c r="E51" s="236">
        <v>21</v>
      </c>
      <c r="F51" s="236">
        <v>21</v>
      </c>
      <c r="G51" s="236">
        <v>21</v>
      </c>
      <c r="H51" s="236">
        <v>21</v>
      </c>
      <c r="I51" s="236">
        <f>COUNTIF(D51:H52,21)</f>
        <v>4</v>
      </c>
      <c r="J51" s="236">
        <f>SUM(D51:H52)</f>
        <v>84</v>
      </c>
      <c r="K51" s="236">
        <f>SUM(D51:D60)</f>
        <v>54</v>
      </c>
      <c r="L51" s="236">
        <f>SUM(J51-K51)</f>
        <v>30</v>
      </c>
      <c r="M51" s="236">
        <v>1</v>
      </c>
    </row>
    <row r="52" spans="2:13" ht="12.75" customHeight="1" thickBot="1">
      <c r="B52" s="244"/>
      <c r="C52" s="214" t="s">
        <v>385</v>
      </c>
      <c r="D52" s="245"/>
      <c r="E52" s="236"/>
      <c r="F52" s="236"/>
      <c r="G52" s="236"/>
      <c r="H52" s="236"/>
      <c r="I52" s="236"/>
      <c r="J52" s="236"/>
      <c r="K52" s="236"/>
      <c r="L52" s="236"/>
      <c r="M52" s="236"/>
    </row>
    <row r="53" spans="2:13" ht="12.75" customHeight="1" thickBot="1">
      <c r="B53" s="243" t="s">
        <v>46</v>
      </c>
      <c r="C53" s="163" t="s">
        <v>507</v>
      </c>
      <c r="D53" s="293">
        <v>12</v>
      </c>
      <c r="E53" s="238"/>
      <c r="F53" s="236">
        <v>14</v>
      </c>
      <c r="G53" s="236">
        <v>21</v>
      </c>
      <c r="H53" s="236">
        <v>21</v>
      </c>
      <c r="I53" s="236">
        <f t="shared" ref="I53" si="32">COUNTIF(D53:H54,21)</f>
        <v>2</v>
      </c>
      <c r="J53" s="236">
        <f t="shared" ref="J53" si="33">SUM(D53:H54)</f>
        <v>68</v>
      </c>
      <c r="K53" s="234">
        <f>SUM(E51:E60)</f>
        <v>70</v>
      </c>
      <c r="L53" s="236">
        <f t="shared" ref="L53" si="34">SUM(J53-K53)</f>
        <v>-2</v>
      </c>
      <c r="M53" s="236">
        <v>3</v>
      </c>
    </row>
    <row r="54" spans="2:13" ht="12.75" customHeight="1" thickBot="1">
      <c r="B54" s="244"/>
      <c r="C54" s="186" t="s">
        <v>534</v>
      </c>
      <c r="D54" s="293"/>
      <c r="E54" s="238"/>
      <c r="F54" s="236"/>
      <c r="G54" s="236"/>
      <c r="H54" s="236"/>
      <c r="I54" s="236"/>
      <c r="J54" s="236"/>
      <c r="K54" s="235"/>
      <c r="L54" s="236"/>
      <c r="M54" s="236"/>
    </row>
    <row r="55" spans="2:13" ht="12.75" customHeight="1" thickBot="1">
      <c r="B55" s="243" t="s">
        <v>47</v>
      </c>
      <c r="C55" s="192" t="s">
        <v>416</v>
      </c>
      <c r="D55" s="293">
        <v>17</v>
      </c>
      <c r="E55" s="236">
        <v>21</v>
      </c>
      <c r="F55" s="238"/>
      <c r="G55" s="236">
        <v>13</v>
      </c>
      <c r="H55" s="236">
        <v>21</v>
      </c>
      <c r="I55" s="236">
        <f t="shared" ref="I55" si="35">COUNTIF(D55:H56,21)</f>
        <v>2</v>
      </c>
      <c r="J55" s="236">
        <f t="shared" ref="J55" si="36">SUM(D55:H56)</f>
        <v>72</v>
      </c>
      <c r="K55" s="234">
        <f>SUM(F51:F60)</f>
        <v>70</v>
      </c>
      <c r="L55" s="236">
        <f t="shared" ref="L55" si="37">SUM(J55-K55)</f>
        <v>2</v>
      </c>
      <c r="M55" s="236">
        <v>2</v>
      </c>
    </row>
    <row r="56" spans="2:13" ht="12.75" customHeight="1" thickBot="1">
      <c r="B56" s="244"/>
      <c r="C56" s="193" t="s">
        <v>538</v>
      </c>
      <c r="D56" s="293"/>
      <c r="E56" s="236"/>
      <c r="F56" s="238"/>
      <c r="G56" s="236"/>
      <c r="H56" s="236"/>
      <c r="I56" s="236"/>
      <c r="J56" s="236"/>
      <c r="K56" s="235"/>
      <c r="L56" s="236"/>
      <c r="M56" s="236"/>
    </row>
    <row r="57" spans="2:13" ht="12.75" customHeight="1" thickBot="1">
      <c r="B57" s="243" t="s">
        <v>48</v>
      </c>
      <c r="C57" s="186" t="s">
        <v>513</v>
      </c>
      <c r="D57" s="293">
        <v>15</v>
      </c>
      <c r="E57" s="236">
        <v>13</v>
      </c>
      <c r="F57" s="236">
        <v>21</v>
      </c>
      <c r="G57" s="238"/>
      <c r="H57" s="237">
        <v>21</v>
      </c>
      <c r="I57" s="236">
        <f>COUNTIF(D57:H58,21)</f>
        <v>2</v>
      </c>
      <c r="J57" s="236">
        <f t="shared" ref="J57" si="38">SUM(D57:H58)</f>
        <v>70</v>
      </c>
      <c r="K57" s="234">
        <f>SUM(G51:G60)</f>
        <v>72</v>
      </c>
      <c r="L57" s="236">
        <f t="shared" ref="L57" si="39">SUM(J57-K57)</f>
        <v>-2</v>
      </c>
      <c r="M57" s="236">
        <v>4</v>
      </c>
    </row>
    <row r="58" spans="2:13" ht="12.75" customHeight="1" thickBot="1">
      <c r="B58" s="244"/>
      <c r="C58" s="187" t="s">
        <v>550</v>
      </c>
      <c r="D58" s="293"/>
      <c r="E58" s="236"/>
      <c r="F58" s="236"/>
      <c r="G58" s="238"/>
      <c r="H58" s="237"/>
      <c r="I58" s="236"/>
      <c r="J58" s="236"/>
      <c r="K58" s="235"/>
      <c r="L58" s="236"/>
      <c r="M58" s="236"/>
    </row>
    <row r="59" spans="2:13" ht="12.75" customHeight="1" thickBot="1">
      <c r="B59" s="243" t="s">
        <v>292</v>
      </c>
      <c r="C59" s="186" t="s">
        <v>476</v>
      </c>
      <c r="D59" s="293">
        <v>10</v>
      </c>
      <c r="E59" s="236">
        <v>15</v>
      </c>
      <c r="F59" s="236">
        <v>14</v>
      </c>
      <c r="G59" s="237">
        <v>17</v>
      </c>
      <c r="H59" s="295"/>
      <c r="I59" s="236">
        <f t="shared" ref="I59" si="40">COUNTIF(D59:H60,21)</f>
        <v>0</v>
      </c>
      <c r="J59" s="236">
        <f t="shared" ref="J59" si="41">SUM(D59:H60)</f>
        <v>56</v>
      </c>
      <c r="K59" s="234">
        <f>SUM(H51:H60)</f>
        <v>84</v>
      </c>
      <c r="L59" s="236">
        <f t="shared" ref="L59" si="42">SUM(J59-K59)</f>
        <v>-28</v>
      </c>
      <c r="M59" s="236">
        <v>5</v>
      </c>
    </row>
    <row r="60" spans="2:13" ht="12.75" customHeight="1" thickBot="1">
      <c r="B60" s="244"/>
      <c r="C60" s="187" t="s">
        <v>531</v>
      </c>
      <c r="D60" s="293"/>
      <c r="E60" s="236"/>
      <c r="F60" s="236"/>
      <c r="G60" s="237"/>
      <c r="H60" s="295"/>
      <c r="I60" s="236"/>
      <c r="J60" s="236"/>
      <c r="K60" s="235"/>
      <c r="L60" s="236"/>
      <c r="M60" s="236"/>
    </row>
    <row r="61" spans="2:13" ht="12.75" customHeight="1"/>
    <row r="62" spans="2:13" ht="12.75" customHeight="1"/>
    <row r="63" spans="2:13" ht="12.75" customHeight="1">
      <c r="C63" s="71"/>
      <c r="D63" s="71"/>
      <c r="E63" s="71"/>
      <c r="F63" s="71"/>
      <c r="G63" s="71"/>
      <c r="H63" s="71"/>
      <c r="I63" s="71"/>
      <c r="J63" s="71"/>
      <c r="K63" s="71"/>
    </row>
    <row r="64" spans="2:13" ht="12.75" customHeight="1">
      <c r="C64" s="71"/>
      <c r="D64" s="71"/>
      <c r="E64" s="71"/>
      <c r="F64" s="71"/>
      <c r="G64" s="71"/>
      <c r="H64" s="71"/>
      <c r="I64" s="71"/>
      <c r="J64" s="71"/>
      <c r="K64" s="71"/>
    </row>
    <row r="65" spans="2:12" ht="12.75" customHeight="1" thickBot="1">
      <c r="C65" s="71"/>
      <c r="D65" s="71"/>
      <c r="E65" s="71"/>
      <c r="F65" s="71"/>
      <c r="G65" s="71"/>
      <c r="H65" s="71"/>
      <c r="I65" s="71"/>
      <c r="J65" s="71"/>
      <c r="K65" s="71"/>
    </row>
    <row r="66" spans="2:12">
      <c r="B66" s="252" t="str">
        <f>B1</f>
        <v>MIXED LEAGUE 'C' RESULTS - JUNE 2019</v>
      </c>
      <c r="C66" s="253"/>
      <c r="D66" s="253"/>
      <c r="E66" s="253"/>
      <c r="F66" s="253"/>
      <c r="G66" s="253"/>
      <c r="H66" s="253"/>
      <c r="I66" s="253"/>
      <c r="J66" s="253"/>
      <c r="K66" s="253"/>
      <c r="L66" s="254"/>
    </row>
    <row r="67" spans="2:12" ht="13.5" thickBot="1">
      <c r="B67" s="255"/>
      <c r="C67" s="256"/>
      <c r="D67" s="256"/>
      <c r="E67" s="256"/>
      <c r="F67" s="256"/>
      <c r="G67" s="256"/>
      <c r="H67" s="256"/>
      <c r="I67" s="256"/>
      <c r="J67" s="256"/>
      <c r="K67" s="256"/>
      <c r="L67" s="257"/>
    </row>
    <row r="69" spans="2:12" ht="12.75" customHeight="1"/>
    <row r="70" spans="2:12" ht="13.5" customHeight="1" thickBot="1"/>
    <row r="71" spans="2:12" ht="12.75" customHeight="1">
      <c r="B71" s="246" t="s">
        <v>17</v>
      </c>
      <c r="C71" s="247"/>
    </row>
    <row r="72" spans="2:12" ht="13.5" customHeight="1" thickBot="1">
      <c r="B72" s="248"/>
      <c r="C72" s="249"/>
    </row>
    <row r="73" spans="2:12" ht="13.5" thickBot="1"/>
    <row r="74" spans="2:12">
      <c r="B74" s="243" t="s">
        <v>45</v>
      </c>
      <c r="C74" s="163" t="s">
        <v>528</v>
      </c>
      <c r="D74" s="250" t="s">
        <v>218</v>
      </c>
      <c r="E74" s="234" t="s">
        <v>15</v>
      </c>
      <c r="F74" s="243" t="s">
        <v>225</v>
      </c>
      <c r="G74" s="357" t="s">
        <v>543</v>
      </c>
      <c r="H74" s="358"/>
      <c r="I74" s="359"/>
      <c r="J74" s="376" t="s">
        <v>600</v>
      </c>
    </row>
    <row r="75" spans="2:12" ht="14.25" customHeight="1" thickBot="1">
      <c r="B75" s="244"/>
      <c r="C75" s="187" t="s">
        <v>391</v>
      </c>
      <c r="D75" s="276"/>
      <c r="E75" s="235"/>
      <c r="F75" s="244"/>
      <c r="G75" s="370" t="s">
        <v>544</v>
      </c>
      <c r="H75" s="371"/>
      <c r="I75" s="372"/>
      <c r="J75" s="276"/>
      <c r="K75" s="143"/>
    </row>
    <row r="76" spans="2:12" ht="13.5" thickBot="1">
      <c r="B76" s="151"/>
      <c r="C76" s="5"/>
      <c r="D76" s="66"/>
      <c r="F76" s="66"/>
      <c r="G76" s="113"/>
      <c r="H76" s="113"/>
      <c r="I76" s="113"/>
    </row>
    <row r="77" spans="2:12">
      <c r="B77" s="243" t="s">
        <v>46</v>
      </c>
      <c r="C77" s="223" t="s">
        <v>551</v>
      </c>
      <c r="D77" s="250" t="s">
        <v>220</v>
      </c>
      <c r="E77" s="234" t="s">
        <v>15</v>
      </c>
      <c r="F77" s="243" t="s">
        <v>224</v>
      </c>
      <c r="G77" s="364" t="s">
        <v>509</v>
      </c>
      <c r="H77" s="365"/>
      <c r="I77" s="366"/>
      <c r="J77" s="250" t="s">
        <v>565</v>
      </c>
    </row>
    <row r="78" spans="2:12" ht="13.5" thickBot="1">
      <c r="B78" s="244"/>
      <c r="C78" s="224" t="s">
        <v>535</v>
      </c>
      <c r="D78" s="276"/>
      <c r="E78" s="235"/>
      <c r="F78" s="244"/>
      <c r="G78" s="373" t="s">
        <v>554</v>
      </c>
      <c r="H78" s="374"/>
      <c r="I78" s="375"/>
      <c r="J78" s="276"/>
    </row>
    <row r="79" spans="2:12" ht="13.5" thickBot="1">
      <c r="B79" s="151"/>
      <c r="C79" s="3"/>
      <c r="D79" s="66"/>
      <c r="F79" s="66"/>
      <c r="G79" s="152"/>
      <c r="H79" s="152"/>
      <c r="I79" s="113"/>
    </row>
    <row r="80" spans="2:12">
      <c r="B80" s="234" t="s">
        <v>47</v>
      </c>
      <c r="C80" s="229" t="s">
        <v>144</v>
      </c>
      <c r="D80" s="234" t="s">
        <v>221</v>
      </c>
      <c r="E80" s="234" t="s">
        <v>15</v>
      </c>
      <c r="F80" s="243" t="s">
        <v>219</v>
      </c>
      <c r="G80" s="364" t="s">
        <v>601</v>
      </c>
      <c r="H80" s="365"/>
      <c r="I80" s="366"/>
      <c r="J80" s="363" t="s">
        <v>306</v>
      </c>
    </row>
    <row r="81" spans="2:10" ht="13.5" thickBot="1">
      <c r="B81" s="235"/>
      <c r="C81" s="107" t="s">
        <v>9</v>
      </c>
      <c r="D81" s="235"/>
      <c r="E81" s="235"/>
      <c r="F81" s="244"/>
      <c r="G81" s="367" t="s">
        <v>538</v>
      </c>
      <c r="H81" s="368"/>
      <c r="I81" s="369"/>
      <c r="J81" s="276"/>
    </row>
    <row r="82" spans="2:10" ht="13.5" thickBot="1">
      <c r="B82" s="151"/>
      <c r="D82" s="66"/>
      <c r="F82" s="66"/>
      <c r="G82" s="152"/>
      <c r="H82" s="152"/>
      <c r="I82" s="113"/>
    </row>
    <row r="83" spans="2:10">
      <c r="B83" s="234" t="s">
        <v>48</v>
      </c>
      <c r="C83" s="2" t="s">
        <v>367</v>
      </c>
      <c r="D83" s="258" t="s">
        <v>222</v>
      </c>
      <c r="E83" s="234" t="s">
        <v>15</v>
      </c>
      <c r="F83" s="243" t="s">
        <v>223</v>
      </c>
      <c r="G83" s="357" t="s">
        <v>549</v>
      </c>
      <c r="H83" s="358"/>
      <c r="I83" s="359"/>
      <c r="J83" s="250" t="s">
        <v>602</v>
      </c>
    </row>
    <row r="84" spans="2:10" ht="13.5" thickBot="1">
      <c r="B84" s="235"/>
      <c r="C84" s="3" t="s">
        <v>385</v>
      </c>
      <c r="D84" s="259"/>
      <c r="E84" s="235"/>
      <c r="F84" s="244"/>
      <c r="G84" s="360" t="s">
        <v>347</v>
      </c>
      <c r="H84" s="361"/>
      <c r="I84" s="362"/>
      <c r="J84" s="276"/>
    </row>
    <row r="85" spans="2:10">
      <c r="B85" s="71"/>
      <c r="C85" s="67"/>
      <c r="D85" s="70"/>
      <c r="E85" s="71"/>
      <c r="F85" s="71"/>
      <c r="G85" s="72"/>
      <c r="H85" s="6"/>
      <c r="I85" s="71"/>
    </row>
    <row r="86" spans="2:10">
      <c r="B86" s="71"/>
      <c r="C86" s="67"/>
      <c r="D86" s="70"/>
      <c r="E86" s="71"/>
      <c r="F86" s="71"/>
      <c r="G86" s="72"/>
      <c r="H86" s="6"/>
      <c r="I86" s="71"/>
    </row>
    <row r="87" spans="2:10" ht="12.75" customHeight="1"/>
    <row r="88" spans="2:10" ht="13.5" customHeight="1" thickBot="1"/>
    <row r="89" spans="2:10">
      <c r="B89" s="246" t="s">
        <v>18</v>
      </c>
      <c r="C89" s="247"/>
    </row>
    <row r="90" spans="2:10" ht="13.5" thickBot="1">
      <c r="B90" s="248"/>
      <c r="C90" s="249"/>
    </row>
    <row r="91" spans="2:10" ht="13.5" thickBot="1"/>
    <row r="92" spans="2:10">
      <c r="B92" s="234">
        <v>1</v>
      </c>
      <c r="C92" s="223" t="s">
        <v>543</v>
      </c>
      <c r="D92" s="258" t="s">
        <v>218</v>
      </c>
      <c r="E92" s="234" t="s">
        <v>15</v>
      </c>
      <c r="F92" s="243" t="s">
        <v>225</v>
      </c>
      <c r="G92" s="312" t="s">
        <v>144</v>
      </c>
      <c r="H92" s="313"/>
      <c r="I92" s="354" t="s">
        <v>305</v>
      </c>
    </row>
    <row r="93" spans="2:10" ht="13.5" thickBot="1">
      <c r="B93" s="235"/>
      <c r="C93" s="224" t="s">
        <v>544</v>
      </c>
      <c r="D93" s="259"/>
      <c r="E93" s="235"/>
      <c r="F93" s="244"/>
      <c r="G93" s="315" t="s">
        <v>9</v>
      </c>
      <c r="H93" s="316"/>
      <c r="I93" s="276"/>
    </row>
    <row r="94" spans="2:10" ht="13.5" thickBot="1">
      <c r="B94" s="151"/>
      <c r="G94" s="6"/>
      <c r="H94" s="6"/>
    </row>
    <row r="95" spans="2:10">
      <c r="B95" s="234">
        <v>2</v>
      </c>
      <c r="C95" s="223" t="s">
        <v>549</v>
      </c>
      <c r="D95" s="258" t="s">
        <v>220</v>
      </c>
      <c r="E95" s="234" t="s">
        <v>15</v>
      </c>
      <c r="F95" s="243" t="s">
        <v>224</v>
      </c>
      <c r="G95" s="312" t="s">
        <v>551</v>
      </c>
      <c r="H95" s="313"/>
      <c r="I95" s="354" t="s">
        <v>564</v>
      </c>
    </row>
    <row r="96" spans="2:10" ht="13.5" thickBot="1">
      <c r="B96" s="235"/>
      <c r="C96" s="224" t="s">
        <v>347</v>
      </c>
      <c r="D96" s="259"/>
      <c r="E96" s="235"/>
      <c r="F96" s="244"/>
      <c r="G96" s="315" t="s">
        <v>535</v>
      </c>
      <c r="H96" s="316"/>
      <c r="I96" s="276"/>
    </row>
    <row r="97" spans="2:12">
      <c r="B97" s="71"/>
      <c r="C97" s="67"/>
      <c r="D97" s="70"/>
      <c r="E97" s="71"/>
      <c r="F97" s="71"/>
      <c r="G97" s="72"/>
      <c r="H97" s="6"/>
      <c r="I97" s="71"/>
    </row>
    <row r="98" spans="2:12">
      <c r="B98" s="71"/>
      <c r="C98" s="67"/>
      <c r="D98" s="70"/>
      <c r="E98" s="71"/>
      <c r="F98" s="71"/>
      <c r="G98" s="72"/>
      <c r="H98" s="6"/>
      <c r="I98" s="71"/>
    </row>
    <row r="99" spans="2:12" ht="12.75" customHeight="1"/>
    <row r="100" spans="2:12" ht="13.5" customHeight="1" thickBot="1"/>
    <row r="101" spans="2:12" ht="13.5" thickBot="1">
      <c r="B101" s="246" t="s">
        <v>19</v>
      </c>
      <c r="C101" s="247"/>
    </row>
    <row r="102" spans="2:12" ht="13.5" thickBot="1">
      <c r="B102" s="355"/>
      <c r="C102" s="356"/>
      <c r="D102" s="85"/>
      <c r="E102" s="85"/>
      <c r="F102" s="85"/>
      <c r="G102" s="85"/>
      <c r="H102" s="85"/>
      <c r="I102" s="85"/>
      <c r="J102" s="85"/>
      <c r="K102" s="85"/>
      <c r="L102" s="10"/>
    </row>
    <row r="103" spans="2:12" ht="13.5" thickBot="1">
      <c r="B103" s="12"/>
      <c r="C103" s="87"/>
      <c r="D103" s="87"/>
      <c r="E103" s="87"/>
      <c r="F103" s="87"/>
      <c r="G103" s="87"/>
      <c r="H103" s="87"/>
      <c r="I103" s="87"/>
      <c r="J103" s="87"/>
      <c r="K103" s="87"/>
      <c r="L103" s="13"/>
    </row>
    <row r="104" spans="2:12" ht="13.5" thickBot="1"/>
    <row r="105" spans="2:12">
      <c r="B105" s="234">
        <v>1</v>
      </c>
      <c r="C105" s="2" t="s">
        <v>543</v>
      </c>
      <c r="D105" s="243" t="s">
        <v>15</v>
      </c>
      <c r="E105" s="347" t="s">
        <v>549</v>
      </c>
      <c r="F105" s="348"/>
      <c r="G105" s="243" t="s">
        <v>573</v>
      </c>
      <c r="H105" s="274"/>
      <c r="I105" s="250"/>
    </row>
    <row r="106" spans="2:12" ht="13.5" thickBot="1">
      <c r="B106" s="235"/>
      <c r="C106" s="3" t="s">
        <v>544</v>
      </c>
      <c r="D106" s="244"/>
      <c r="E106" s="349" t="s">
        <v>347</v>
      </c>
      <c r="F106" s="350"/>
      <c r="G106" s="244"/>
      <c r="H106" s="275"/>
      <c r="I106" s="276"/>
    </row>
    <row r="108" spans="2:12" ht="12.75" customHeight="1"/>
    <row r="109" spans="2:12" ht="13.5" customHeight="1" thickBot="1"/>
    <row r="110" spans="2:12">
      <c r="B110" s="337" t="s">
        <v>226</v>
      </c>
      <c r="C110" s="338"/>
      <c r="D110" s="338"/>
      <c r="E110" s="338"/>
      <c r="F110" s="338"/>
      <c r="G110" s="338"/>
      <c r="H110" s="338"/>
      <c r="I110" s="338"/>
      <c r="J110" s="338"/>
      <c r="K110" s="338"/>
      <c r="L110" s="339"/>
    </row>
    <row r="111" spans="2:12" ht="13.5" thickBot="1">
      <c r="B111" s="351"/>
      <c r="C111" s="352"/>
      <c r="D111" s="352"/>
      <c r="E111" s="352"/>
      <c r="F111" s="352"/>
      <c r="G111" s="352"/>
      <c r="H111" s="352"/>
      <c r="I111" s="352"/>
      <c r="J111" s="352"/>
      <c r="K111" s="352"/>
      <c r="L111" s="353"/>
    </row>
    <row r="191" spans="1:1">
      <c r="A191" s="6"/>
    </row>
    <row r="192" spans="1:1">
      <c r="A192" s="6"/>
    </row>
    <row r="193" spans="2:12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</sheetData>
  <sheetProtection password="DEF3" sheet="1" objects="1" scenarios="1" selectLockedCells="1"/>
  <mergeCells count="317"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L6:L7"/>
    <mergeCell ref="M6:M7"/>
    <mergeCell ref="B8:B9"/>
    <mergeCell ref="D8:D9"/>
    <mergeCell ref="E8:E9"/>
    <mergeCell ref="F8:F9"/>
    <mergeCell ref="G8:G9"/>
    <mergeCell ref="H8:H9"/>
    <mergeCell ref="I8:I9"/>
    <mergeCell ref="B6:B7"/>
    <mergeCell ref="D6:D7"/>
    <mergeCell ref="E6:E7"/>
    <mergeCell ref="F6:F7"/>
    <mergeCell ref="G6:G7"/>
    <mergeCell ref="H6:H7"/>
    <mergeCell ref="I6:I7"/>
    <mergeCell ref="J6:J7"/>
    <mergeCell ref="K6:K7"/>
    <mergeCell ref="B12:B13"/>
    <mergeCell ref="D12:D13"/>
    <mergeCell ref="E12:E13"/>
    <mergeCell ref="F12:F13"/>
    <mergeCell ref="G12:G13"/>
    <mergeCell ref="J8:J9"/>
    <mergeCell ref="K8:K9"/>
    <mergeCell ref="L8:L9"/>
    <mergeCell ref="M8:M9"/>
    <mergeCell ref="B10:B11"/>
    <mergeCell ref="D10:D11"/>
    <mergeCell ref="E10:E11"/>
    <mergeCell ref="F10:F11"/>
    <mergeCell ref="G10:G11"/>
    <mergeCell ref="H10:H11"/>
    <mergeCell ref="H12:H13"/>
    <mergeCell ref="I12:I13"/>
    <mergeCell ref="J12:J13"/>
    <mergeCell ref="K12:K13"/>
    <mergeCell ref="L12:L13"/>
    <mergeCell ref="M12:M13"/>
    <mergeCell ref="I10:I11"/>
    <mergeCell ref="J10:J11"/>
    <mergeCell ref="K10:K11"/>
    <mergeCell ref="L10:L11"/>
    <mergeCell ref="M10:M11"/>
    <mergeCell ref="B19:C20"/>
    <mergeCell ref="D19:D20"/>
    <mergeCell ref="E19:E20"/>
    <mergeCell ref="F19:F20"/>
    <mergeCell ref="G19:G20"/>
    <mergeCell ref="B14:B15"/>
    <mergeCell ref="D14:D15"/>
    <mergeCell ref="E14:E15"/>
    <mergeCell ref="F14:F15"/>
    <mergeCell ref="G14:G15"/>
    <mergeCell ref="H19:H20"/>
    <mergeCell ref="I19:I20"/>
    <mergeCell ref="J19:J20"/>
    <mergeCell ref="K19:K20"/>
    <mergeCell ref="L19:L20"/>
    <mergeCell ref="M19:M20"/>
    <mergeCell ref="I14:I15"/>
    <mergeCell ref="J14:J15"/>
    <mergeCell ref="K14:K15"/>
    <mergeCell ref="L14:L15"/>
    <mergeCell ref="M14:M15"/>
    <mergeCell ref="H14:H15"/>
    <mergeCell ref="B23:B24"/>
    <mergeCell ref="D23:D24"/>
    <mergeCell ref="E23:E24"/>
    <mergeCell ref="F23:F24"/>
    <mergeCell ref="G23:G24"/>
    <mergeCell ref="B21:B22"/>
    <mergeCell ref="D21:D22"/>
    <mergeCell ref="E21:E22"/>
    <mergeCell ref="F21:F22"/>
    <mergeCell ref="G21:G22"/>
    <mergeCell ref="H23:H24"/>
    <mergeCell ref="I23:I24"/>
    <mergeCell ref="J23:J24"/>
    <mergeCell ref="K23:K24"/>
    <mergeCell ref="L23:L24"/>
    <mergeCell ref="M23:M24"/>
    <mergeCell ref="I21:I22"/>
    <mergeCell ref="J21:J22"/>
    <mergeCell ref="K21:K22"/>
    <mergeCell ref="L21:L22"/>
    <mergeCell ref="M21:M22"/>
    <mergeCell ref="H21:H22"/>
    <mergeCell ref="B27:B28"/>
    <mergeCell ref="D27:D28"/>
    <mergeCell ref="E27:E28"/>
    <mergeCell ref="F27:F28"/>
    <mergeCell ref="G27:G28"/>
    <mergeCell ref="B25:B26"/>
    <mergeCell ref="D25:D26"/>
    <mergeCell ref="E25:E26"/>
    <mergeCell ref="F25:F26"/>
    <mergeCell ref="G25:G26"/>
    <mergeCell ref="H27:H28"/>
    <mergeCell ref="I27:I28"/>
    <mergeCell ref="J27:J28"/>
    <mergeCell ref="K27:K28"/>
    <mergeCell ref="L27:L28"/>
    <mergeCell ref="M27:M28"/>
    <mergeCell ref="I25:I26"/>
    <mergeCell ref="J25:J26"/>
    <mergeCell ref="K25:K26"/>
    <mergeCell ref="L25:L26"/>
    <mergeCell ref="M25:M26"/>
    <mergeCell ref="H25:H26"/>
    <mergeCell ref="B34:C35"/>
    <mergeCell ref="D34:D35"/>
    <mergeCell ref="E34:E35"/>
    <mergeCell ref="F34:F35"/>
    <mergeCell ref="G34:G35"/>
    <mergeCell ref="B29:B30"/>
    <mergeCell ref="D29:D30"/>
    <mergeCell ref="E29:E30"/>
    <mergeCell ref="F29:F30"/>
    <mergeCell ref="G29:G30"/>
    <mergeCell ref="H34:H35"/>
    <mergeCell ref="I34:I35"/>
    <mergeCell ref="J34:J35"/>
    <mergeCell ref="K34:K35"/>
    <mergeCell ref="L34:L35"/>
    <mergeCell ref="M34:M35"/>
    <mergeCell ref="I29:I30"/>
    <mergeCell ref="J29:J30"/>
    <mergeCell ref="K29:K30"/>
    <mergeCell ref="L29:L30"/>
    <mergeCell ref="M29:M30"/>
    <mergeCell ref="H29:H30"/>
    <mergeCell ref="B38:B39"/>
    <mergeCell ref="D38:D39"/>
    <mergeCell ref="E38:E39"/>
    <mergeCell ref="F38:F39"/>
    <mergeCell ref="G38:G39"/>
    <mergeCell ref="B36:B37"/>
    <mergeCell ref="D36:D37"/>
    <mergeCell ref="E36:E37"/>
    <mergeCell ref="F36:F37"/>
    <mergeCell ref="G36:G37"/>
    <mergeCell ref="H38:H39"/>
    <mergeCell ref="I38:I39"/>
    <mergeCell ref="J38:J39"/>
    <mergeCell ref="K38:K39"/>
    <mergeCell ref="L38:L39"/>
    <mergeCell ref="M38:M39"/>
    <mergeCell ref="I36:I37"/>
    <mergeCell ref="J36:J37"/>
    <mergeCell ref="K36:K37"/>
    <mergeCell ref="L36:L37"/>
    <mergeCell ref="M36:M37"/>
    <mergeCell ref="H36:H37"/>
    <mergeCell ref="B42:B43"/>
    <mergeCell ref="D42:D43"/>
    <mergeCell ref="E42:E43"/>
    <mergeCell ref="F42:F43"/>
    <mergeCell ref="G42:G43"/>
    <mergeCell ref="B40:B41"/>
    <mergeCell ref="D40:D41"/>
    <mergeCell ref="E40:E41"/>
    <mergeCell ref="F40:F41"/>
    <mergeCell ref="G40:G41"/>
    <mergeCell ref="H42:H43"/>
    <mergeCell ref="I42:I43"/>
    <mergeCell ref="J42:J43"/>
    <mergeCell ref="K42:K43"/>
    <mergeCell ref="L42:L43"/>
    <mergeCell ref="M42:M43"/>
    <mergeCell ref="I40:I41"/>
    <mergeCell ref="J40:J41"/>
    <mergeCell ref="K40:K41"/>
    <mergeCell ref="L40:L41"/>
    <mergeCell ref="M40:M41"/>
    <mergeCell ref="H40:H41"/>
    <mergeCell ref="B49:C50"/>
    <mergeCell ref="D49:D50"/>
    <mergeCell ref="E49:E50"/>
    <mergeCell ref="F49:F50"/>
    <mergeCell ref="G49:G50"/>
    <mergeCell ref="B44:B45"/>
    <mergeCell ref="D44:D45"/>
    <mergeCell ref="E44:E45"/>
    <mergeCell ref="F44:F45"/>
    <mergeCell ref="G44:G45"/>
    <mergeCell ref="H49:H50"/>
    <mergeCell ref="I49:I50"/>
    <mergeCell ref="J49:J50"/>
    <mergeCell ref="K49:K50"/>
    <mergeCell ref="L49:L50"/>
    <mergeCell ref="M49:M50"/>
    <mergeCell ref="I44:I45"/>
    <mergeCell ref="J44:J45"/>
    <mergeCell ref="K44:K45"/>
    <mergeCell ref="L44:L45"/>
    <mergeCell ref="M44:M45"/>
    <mergeCell ref="H44:H45"/>
    <mergeCell ref="B53:B54"/>
    <mergeCell ref="D53:D54"/>
    <mergeCell ref="E53:E54"/>
    <mergeCell ref="F53:F54"/>
    <mergeCell ref="G53:G54"/>
    <mergeCell ref="B51:B52"/>
    <mergeCell ref="D51:D52"/>
    <mergeCell ref="E51:E52"/>
    <mergeCell ref="F51:F52"/>
    <mergeCell ref="G51:G52"/>
    <mergeCell ref="H53:H54"/>
    <mergeCell ref="I53:I54"/>
    <mergeCell ref="J53:J54"/>
    <mergeCell ref="K53:K54"/>
    <mergeCell ref="L53:L54"/>
    <mergeCell ref="M53:M54"/>
    <mergeCell ref="I51:I52"/>
    <mergeCell ref="J51:J52"/>
    <mergeCell ref="K51:K52"/>
    <mergeCell ref="L51:L52"/>
    <mergeCell ref="M51:M52"/>
    <mergeCell ref="H51:H52"/>
    <mergeCell ref="I55:I56"/>
    <mergeCell ref="J55:J56"/>
    <mergeCell ref="K55:K56"/>
    <mergeCell ref="L55:L56"/>
    <mergeCell ref="M55:M56"/>
    <mergeCell ref="H55:H56"/>
    <mergeCell ref="B57:B58"/>
    <mergeCell ref="D57:D58"/>
    <mergeCell ref="E57:E58"/>
    <mergeCell ref="F57:F58"/>
    <mergeCell ref="G57:G58"/>
    <mergeCell ref="B55:B56"/>
    <mergeCell ref="D55:D56"/>
    <mergeCell ref="E55:E56"/>
    <mergeCell ref="F55:F56"/>
    <mergeCell ref="G55:G56"/>
    <mergeCell ref="M59:M60"/>
    <mergeCell ref="B66:L67"/>
    <mergeCell ref="B59:B60"/>
    <mergeCell ref="D59:D60"/>
    <mergeCell ref="E59:E60"/>
    <mergeCell ref="F59:F60"/>
    <mergeCell ref="G59:G60"/>
    <mergeCell ref="H59:H60"/>
    <mergeCell ref="H57:H58"/>
    <mergeCell ref="I57:I58"/>
    <mergeCell ref="J57:J58"/>
    <mergeCell ref="K57:K58"/>
    <mergeCell ref="L57:L58"/>
    <mergeCell ref="M57:M58"/>
    <mergeCell ref="B71:C72"/>
    <mergeCell ref="B74:B75"/>
    <mergeCell ref="D74:D75"/>
    <mergeCell ref="E74:E75"/>
    <mergeCell ref="F74:F75"/>
    <mergeCell ref="I59:I60"/>
    <mergeCell ref="J59:J60"/>
    <mergeCell ref="K59:K60"/>
    <mergeCell ref="L59:L60"/>
    <mergeCell ref="J74:J75"/>
    <mergeCell ref="B77:B78"/>
    <mergeCell ref="D77:D78"/>
    <mergeCell ref="E77:E78"/>
    <mergeCell ref="F77:F78"/>
    <mergeCell ref="J77:J78"/>
    <mergeCell ref="G74:I74"/>
    <mergeCell ref="G75:I75"/>
    <mergeCell ref="G77:I77"/>
    <mergeCell ref="G78:I78"/>
    <mergeCell ref="J83:J84"/>
    <mergeCell ref="G93:H93"/>
    <mergeCell ref="G83:I83"/>
    <mergeCell ref="G84:I84"/>
    <mergeCell ref="B80:B81"/>
    <mergeCell ref="D80:D81"/>
    <mergeCell ref="E80:E81"/>
    <mergeCell ref="F80:F81"/>
    <mergeCell ref="J80:J81"/>
    <mergeCell ref="G80:I80"/>
    <mergeCell ref="G81:I81"/>
    <mergeCell ref="B89:C90"/>
    <mergeCell ref="B92:B93"/>
    <mergeCell ref="D92:D93"/>
    <mergeCell ref="E92:E93"/>
    <mergeCell ref="F92:F93"/>
    <mergeCell ref="I92:I93"/>
    <mergeCell ref="B83:B84"/>
    <mergeCell ref="D83:D84"/>
    <mergeCell ref="E83:E84"/>
    <mergeCell ref="F83:F84"/>
    <mergeCell ref="G92:H92"/>
    <mergeCell ref="B105:B106"/>
    <mergeCell ref="D105:D106"/>
    <mergeCell ref="E105:F105"/>
    <mergeCell ref="G105:I106"/>
    <mergeCell ref="E106:F106"/>
    <mergeCell ref="B110:L111"/>
    <mergeCell ref="B95:B96"/>
    <mergeCell ref="D95:D96"/>
    <mergeCell ref="E95:E96"/>
    <mergeCell ref="F95:F96"/>
    <mergeCell ref="I95:I96"/>
    <mergeCell ref="B101:C102"/>
    <mergeCell ref="G95:H95"/>
    <mergeCell ref="G96:H96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tabColor rgb="FFFFFF00"/>
  </sheetPr>
  <dimension ref="A1:L188"/>
  <sheetViews>
    <sheetView tabSelected="1" topLeftCell="A64" workbookViewId="0">
      <selection activeCell="N94" sqref="N94"/>
    </sheetView>
  </sheetViews>
  <sheetFormatPr defaultRowHeight="12.75"/>
  <cols>
    <col min="1" max="1" width="1.7109375" customWidth="1"/>
    <col min="2" max="2" width="3.5703125" customWidth="1"/>
    <col min="3" max="3" width="21.140625" customWidth="1"/>
    <col min="4" max="11" width="7.7109375" customWidth="1"/>
  </cols>
  <sheetData>
    <row r="1" spans="2:12" ht="12.75" customHeight="1">
      <c r="B1" s="252" t="s">
        <v>472</v>
      </c>
      <c r="C1" s="253"/>
      <c r="D1" s="253"/>
      <c r="E1" s="253"/>
      <c r="F1" s="253"/>
      <c r="G1" s="253"/>
      <c r="H1" s="253"/>
      <c r="I1" s="253"/>
      <c r="J1" s="254"/>
      <c r="K1" s="73"/>
      <c r="L1" s="73"/>
    </row>
    <row r="2" spans="2:12" ht="13.5" customHeight="1" thickBot="1">
      <c r="B2" s="255"/>
      <c r="C2" s="256"/>
      <c r="D2" s="256"/>
      <c r="E2" s="256"/>
      <c r="F2" s="256"/>
      <c r="G2" s="256"/>
      <c r="H2" s="256"/>
      <c r="I2" s="256"/>
      <c r="J2" s="257"/>
      <c r="K2" s="73"/>
      <c r="L2" s="73"/>
    </row>
    <row r="3" spans="2:12" ht="13.5" customHeight="1">
      <c r="B3" s="68"/>
      <c r="C3" s="68"/>
      <c r="D3" s="68"/>
      <c r="E3" s="68"/>
      <c r="F3" s="68"/>
      <c r="G3" s="68"/>
      <c r="H3" s="68"/>
      <c r="I3" s="68"/>
      <c r="J3" s="68"/>
      <c r="K3" s="73"/>
      <c r="L3" s="73"/>
    </row>
    <row r="4" spans="2:12" ht="13.5" thickBot="1"/>
    <row r="5" spans="2:12" ht="12.75" customHeight="1">
      <c r="B5" s="246" t="s">
        <v>345</v>
      </c>
      <c r="C5" s="298"/>
      <c r="D5" s="298"/>
      <c r="E5" s="247"/>
    </row>
    <row r="6" spans="2:12" ht="13.5" customHeight="1" thickBot="1">
      <c r="B6" s="248"/>
      <c r="C6" s="299"/>
      <c r="D6" s="299"/>
      <c r="E6" s="249"/>
    </row>
    <row r="7" spans="2:12" ht="13.5" thickBot="1"/>
    <row r="8" spans="2:12">
      <c r="B8" s="379"/>
      <c r="C8" s="234" t="s">
        <v>382</v>
      </c>
      <c r="D8" s="234" t="s">
        <v>15</v>
      </c>
      <c r="E8" s="260" t="s">
        <v>381</v>
      </c>
      <c r="F8" s="261"/>
      <c r="G8" s="262"/>
      <c r="H8" s="243" t="s">
        <v>590</v>
      </c>
      <c r="I8" s="274"/>
      <c r="J8" s="274"/>
      <c r="K8" s="250"/>
    </row>
    <row r="9" spans="2:12" ht="13.5" thickBot="1">
      <c r="B9" s="380"/>
      <c r="C9" s="235"/>
      <c r="D9" s="235"/>
      <c r="E9" s="263"/>
      <c r="F9" s="264"/>
      <c r="G9" s="265"/>
      <c r="H9" s="244"/>
      <c r="I9" s="275"/>
      <c r="J9" s="275"/>
      <c r="K9" s="276"/>
    </row>
    <row r="10" spans="2:12">
      <c r="C10" s="74"/>
      <c r="E10" s="377"/>
      <c r="F10" s="378"/>
      <c r="G10" s="378"/>
      <c r="H10" s="377"/>
      <c r="I10" s="378"/>
      <c r="J10" s="378"/>
    </row>
    <row r="11" spans="2:12" ht="4.5" customHeight="1" thickBot="1"/>
    <row r="12" spans="2:12">
      <c r="B12" s="246" t="s">
        <v>346</v>
      </c>
      <c r="C12" s="298"/>
      <c r="D12" s="298"/>
      <c r="E12" s="247"/>
    </row>
    <row r="13" spans="2:12" ht="13.5" thickBot="1">
      <c r="B13" s="248"/>
      <c r="C13" s="299"/>
      <c r="D13" s="299"/>
      <c r="E13" s="249"/>
    </row>
    <row r="14" spans="2:12" ht="13.5" thickBot="1"/>
    <row r="15" spans="2:12">
      <c r="B15" s="382"/>
      <c r="C15" s="239" t="s">
        <v>482</v>
      </c>
      <c r="D15" s="250" t="s">
        <v>15</v>
      </c>
      <c r="E15" s="277" t="s">
        <v>608</v>
      </c>
      <c r="F15" s="278"/>
      <c r="G15" s="268"/>
      <c r="H15" s="243" t="s">
        <v>594</v>
      </c>
      <c r="I15" s="274"/>
      <c r="J15" s="274"/>
      <c r="K15" s="250"/>
    </row>
    <row r="16" spans="2:12" ht="13.5" thickBot="1">
      <c r="B16" s="383"/>
      <c r="C16" s="240"/>
      <c r="D16" s="276"/>
      <c r="E16" s="279"/>
      <c r="F16" s="280"/>
      <c r="G16" s="269"/>
      <c r="H16" s="244"/>
      <c r="I16" s="275"/>
      <c r="J16" s="275"/>
      <c r="K16" s="276"/>
    </row>
    <row r="17" spans="2:11">
      <c r="C17" s="74"/>
      <c r="E17" s="377"/>
      <c r="F17" s="378"/>
      <c r="G17" s="378"/>
      <c r="H17" s="377"/>
      <c r="I17" s="378"/>
      <c r="J17" s="378"/>
    </row>
    <row r="18" spans="2:11">
      <c r="C18" s="182"/>
      <c r="E18" s="125"/>
      <c r="F18" s="126"/>
      <c r="G18" s="126"/>
      <c r="H18" s="125"/>
      <c r="I18" s="126"/>
      <c r="J18" s="126"/>
    </row>
    <row r="19" spans="2:11" ht="13.5" thickBot="1">
      <c r="C19" s="89"/>
    </row>
    <row r="20" spans="2:11" ht="12.75" customHeight="1">
      <c r="B20" s="246" t="s">
        <v>344</v>
      </c>
      <c r="C20" s="298"/>
      <c r="D20" s="298"/>
      <c r="E20" s="247"/>
    </row>
    <row r="21" spans="2:11" ht="13.5" customHeight="1" thickBot="1">
      <c r="B21" s="248"/>
      <c r="C21" s="299"/>
      <c r="D21" s="299"/>
      <c r="E21" s="249"/>
    </row>
    <row r="22" spans="2:11" ht="13.5" thickBot="1"/>
    <row r="23" spans="2:11">
      <c r="B23" s="379"/>
      <c r="C23" s="239" t="s">
        <v>491</v>
      </c>
      <c r="D23" s="234" t="s">
        <v>15</v>
      </c>
      <c r="E23" s="277" t="s">
        <v>492</v>
      </c>
      <c r="F23" s="278"/>
      <c r="G23" s="268"/>
      <c r="H23" s="243" t="s">
        <v>595</v>
      </c>
      <c r="I23" s="274"/>
      <c r="J23" s="274"/>
      <c r="K23" s="250"/>
    </row>
    <row r="24" spans="2:11" ht="13.5" thickBot="1">
      <c r="B24" s="380"/>
      <c r="C24" s="240"/>
      <c r="D24" s="235"/>
      <c r="E24" s="279"/>
      <c r="F24" s="280"/>
      <c r="G24" s="269"/>
      <c r="H24" s="244"/>
      <c r="I24" s="275"/>
      <c r="J24" s="275"/>
      <c r="K24" s="276"/>
    </row>
    <row r="25" spans="2:11">
      <c r="C25" s="74"/>
      <c r="E25" s="377"/>
      <c r="F25" s="378"/>
      <c r="G25" s="378"/>
      <c r="H25" s="377"/>
      <c r="I25" s="378"/>
      <c r="J25" s="378"/>
    </row>
    <row r="26" spans="2:11" ht="6.75" customHeight="1"/>
    <row r="27" spans="2:11" ht="13.5" thickBot="1"/>
    <row r="28" spans="2:11" ht="12.75" customHeight="1">
      <c r="B28" s="246" t="s">
        <v>393</v>
      </c>
      <c r="C28" s="298"/>
      <c r="D28" s="298"/>
      <c r="E28" s="247"/>
      <c r="G28" s="381"/>
      <c r="H28" s="381"/>
    </row>
    <row r="29" spans="2:11" ht="13.5" customHeight="1" thickBot="1">
      <c r="B29" s="248"/>
      <c r="C29" s="299"/>
      <c r="D29" s="299"/>
      <c r="E29" s="249"/>
      <c r="G29" s="381"/>
      <c r="H29" s="381"/>
    </row>
    <row r="30" spans="2:11" ht="13.5" thickBot="1"/>
    <row r="31" spans="2:11">
      <c r="B31" s="379"/>
      <c r="C31" s="217" t="s">
        <v>596</v>
      </c>
      <c r="D31" s="234" t="s">
        <v>15</v>
      </c>
      <c r="E31" s="317" t="s">
        <v>516</v>
      </c>
      <c r="F31" s="318"/>
      <c r="G31" s="319"/>
      <c r="H31" s="243" t="s">
        <v>611</v>
      </c>
      <c r="I31" s="274"/>
      <c r="J31" s="250"/>
    </row>
    <row r="32" spans="2:11" ht="13.5" thickBot="1">
      <c r="B32" s="380"/>
      <c r="C32" s="218" t="s">
        <v>115</v>
      </c>
      <c r="D32" s="235"/>
      <c r="E32" s="320" t="s">
        <v>517</v>
      </c>
      <c r="F32" s="321"/>
      <c r="G32" s="322"/>
      <c r="H32" s="244"/>
      <c r="I32" s="275"/>
      <c r="J32" s="276"/>
    </row>
    <row r="33" spans="2:11">
      <c r="C33" s="74"/>
      <c r="E33" s="377"/>
      <c r="F33" s="377"/>
      <c r="G33" s="377"/>
      <c r="H33" s="377"/>
      <c r="I33" s="378"/>
      <c r="J33" s="378"/>
    </row>
    <row r="34" spans="2:11" ht="6" customHeight="1" thickBot="1">
      <c r="F34" s="89"/>
    </row>
    <row r="35" spans="2:11">
      <c r="B35" s="246" t="s">
        <v>394</v>
      </c>
      <c r="C35" s="298"/>
      <c r="D35" s="298"/>
      <c r="E35" s="247"/>
    </row>
    <row r="36" spans="2:11" ht="12.75" customHeight="1" thickBot="1">
      <c r="B36" s="248"/>
      <c r="C36" s="299"/>
      <c r="D36" s="299"/>
      <c r="E36" s="249"/>
    </row>
    <row r="37" spans="2:11" ht="13.5" customHeight="1" thickBot="1"/>
    <row r="38" spans="2:11" ht="12.75" customHeight="1">
      <c r="B38" s="379"/>
      <c r="C38" s="192" t="s">
        <v>347</v>
      </c>
      <c r="D38" s="243" t="s">
        <v>15</v>
      </c>
      <c r="E38" s="343" t="s">
        <v>9</v>
      </c>
      <c r="F38" s="344"/>
      <c r="G38" s="345"/>
      <c r="H38" s="274" t="s">
        <v>564</v>
      </c>
      <c r="I38" s="274"/>
      <c r="J38" s="250"/>
    </row>
    <row r="39" spans="2:11" ht="15.75" customHeight="1" thickBot="1">
      <c r="B39" s="380"/>
      <c r="C39" s="193" t="s">
        <v>529</v>
      </c>
      <c r="D39" s="244"/>
      <c r="E39" s="324" t="s">
        <v>158</v>
      </c>
      <c r="F39" s="346"/>
      <c r="G39" s="325"/>
      <c r="H39" s="275"/>
      <c r="I39" s="275"/>
      <c r="J39" s="276"/>
    </row>
    <row r="40" spans="2:11">
      <c r="C40" s="74"/>
      <c r="E40" s="384"/>
      <c r="F40" s="385"/>
      <c r="G40" s="385"/>
      <c r="H40" s="377"/>
      <c r="I40" s="378"/>
      <c r="J40" s="378"/>
    </row>
    <row r="41" spans="2:11" ht="13.5" thickBot="1">
      <c r="K41" s="89"/>
    </row>
    <row r="42" spans="2:11" ht="7.5" customHeight="1">
      <c r="B42" s="246" t="s">
        <v>395</v>
      </c>
      <c r="C42" s="298"/>
      <c r="D42" s="298"/>
      <c r="E42" s="247"/>
      <c r="K42" s="89"/>
    </row>
    <row r="43" spans="2:11" ht="12.75" customHeight="1" thickBot="1">
      <c r="B43" s="248"/>
      <c r="C43" s="299"/>
      <c r="D43" s="299"/>
      <c r="E43" s="249"/>
    </row>
    <row r="44" spans="2:11" ht="12.75" customHeight="1" thickBot="1"/>
    <row r="45" spans="2:11" ht="12.75" customHeight="1">
      <c r="B45" s="379"/>
      <c r="C45" s="2" t="s">
        <v>543</v>
      </c>
      <c r="D45" s="234" t="s">
        <v>15</v>
      </c>
      <c r="E45" s="312" t="s">
        <v>549</v>
      </c>
      <c r="F45" s="377"/>
      <c r="G45" s="313"/>
      <c r="H45" s="243" t="s">
        <v>573</v>
      </c>
      <c r="I45" s="274"/>
      <c r="J45" s="250"/>
    </row>
    <row r="46" spans="2:11" ht="12.75" customHeight="1" thickBot="1">
      <c r="B46" s="380"/>
      <c r="C46" s="3" t="s">
        <v>544</v>
      </c>
      <c r="D46" s="235"/>
      <c r="E46" s="334" t="s">
        <v>347</v>
      </c>
      <c r="F46" s="335"/>
      <c r="G46" s="336"/>
      <c r="H46" s="244"/>
      <c r="I46" s="275"/>
      <c r="J46" s="276"/>
    </row>
    <row r="47" spans="2:11" ht="12.75" customHeight="1">
      <c r="C47" s="74"/>
      <c r="E47" s="377"/>
      <c r="F47" s="378"/>
      <c r="G47" s="378"/>
      <c r="H47" s="377"/>
      <c r="I47" s="378"/>
      <c r="J47" s="378"/>
    </row>
    <row r="48" spans="2:11" ht="12.75" customHeight="1"/>
    <row r="49" spans="2:10" ht="12.75" customHeight="1" thickBot="1"/>
    <row r="50" spans="2:10" ht="12.75" customHeight="1">
      <c r="B50" s="379"/>
      <c r="C50" s="105"/>
      <c r="D50" s="234" t="s">
        <v>15</v>
      </c>
      <c r="E50" s="364"/>
      <c r="F50" s="358"/>
      <c r="G50" s="359"/>
      <c r="H50" s="243"/>
      <c r="I50" s="274"/>
      <c r="J50" s="250"/>
    </row>
    <row r="51" spans="2:10" ht="12.75" customHeight="1" thickBot="1">
      <c r="B51" s="380"/>
      <c r="C51" s="106"/>
      <c r="D51" s="235"/>
      <c r="E51" s="367"/>
      <c r="F51" s="404"/>
      <c r="G51" s="350"/>
      <c r="H51" s="244"/>
      <c r="I51" s="275"/>
      <c r="J51" s="276"/>
    </row>
    <row r="52" spans="2:10" ht="12.75" customHeight="1">
      <c r="C52" s="74"/>
      <c r="E52" s="377"/>
      <c r="F52" s="378"/>
      <c r="G52" s="378"/>
      <c r="H52" s="377"/>
      <c r="I52" s="378"/>
      <c r="J52" s="378"/>
    </row>
    <row r="53" spans="2:10" ht="12.75" customHeight="1" thickBot="1"/>
    <row r="54" spans="2:10" ht="12.75" customHeight="1">
      <c r="B54" s="337" t="s">
        <v>226</v>
      </c>
      <c r="C54" s="338"/>
      <c r="D54" s="338"/>
      <c r="E54" s="338"/>
      <c r="F54" s="338"/>
      <c r="G54" s="338"/>
      <c r="H54" s="338"/>
      <c r="I54" s="338"/>
      <c r="J54" s="339"/>
    </row>
    <row r="55" spans="2:10" ht="12.75" customHeight="1" thickBot="1">
      <c r="B55" s="351"/>
      <c r="C55" s="352"/>
      <c r="D55" s="352"/>
      <c r="E55" s="352"/>
      <c r="F55" s="352"/>
      <c r="G55" s="352"/>
      <c r="H55" s="352"/>
      <c r="I55" s="352"/>
      <c r="J55" s="353"/>
    </row>
    <row r="56" spans="2:10" ht="12.75" customHeight="1">
      <c r="B56" s="185"/>
      <c r="C56" s="185"/>
      <c r="D56" s="185"/>
      <c r="E56" s="185"/>
      <c r="F56" s="185"/>
      <c r="G56" s="185"/>
      <c r="H56" s="185"/>
      <c r="I56" s="185"/>
      <c r="J56" s="185"/>
    </row>
    <row r="57" spans="2:10" ht="12.75" customHeight="1">
      <c r="B57" s="185"/>
      <c r="C57" s="185"/>
      <c r="D57" s="185"/>
      <c r="E57" s="185"/>
      <c r="F57" s="185"/>
      <c r="G57" s="185"/>
      <c r="H57" s="185"/>
      <c r="I57" s="185"/>
      <c r="J57" s="185"/>
    </row>
    <row r="58" spans="2:10" ht="12.75" customHeight="1">
      <c r="B58" s="185"/>
      <c r="C58" s="185"/>
      <c r="D58" s="185"/>
      <c r="E58" s="185"/>
      <c r="F58" s="185"/>
      <c r="G58" s="185"/>
      <c r="H58" s="185"/>
      <c r="I58" s="185"/>
      <c r="J58" s="185"/>
    </row>
    <row r="59" spans="2:10" ht="12.75" customHeight="1" thickBot="1"/>
    <row r="60" spans="2:10">
      <c r="B60" s="252" t="str">
        <f>B1</f>
        <v>All-Stars 18th Open Finalists - JUNE 2019</v>
      </c>
      <c r="C60" s="253"/>
      <c r="D60" s="253"/>
      <c r="E60" s="253"/>
      <c r="F60" s="253"/>
      <c r="G60" s="253"/>
      <c r="H60" s="253"/>
      <c r="I60" s="253"/>
      <c r="J60" s="254"/>
    </row>
    <row r="61" spans="2:10" ht="13.5" thickBot="1">
      <c r="B61" s="255"/>
      <c r="C61" s="256"/>
      <c r="D61" s="256"/>
      <c r="E61" s="256"/>
      <c r="F61" s="256"/>
      <c r="G61" s="256"/>
      <c r="H61" s="256"/>
      <c r="I61" s="256"/>
      <c r="J61" s="257"/>
    </row>
    <row r="62" spans="2:10" ht="12.75" customHeight="1"/>
    <row r="63" spans="2:10" ht="12.75" customHeight="1" thickBot="1"/>
    <row r="64" spans="2:10" ht="12.75" customHeight="1">
      <c r="B64" s="246" t="s">
        <v>230</v>
      </c>
      <c r="C64" s="298"/>
      <c r="D64" s="298"/>
      <c r="E64" s="247"/>
    </row>
    <row r="65" spans="2:12" ht="12.75" customHeight="1" thickBot="1">
      <c r="B65" s="248"/>
      <c r="C65" s="299"/>
      <c r="D65" s="299"/>
      <c r="E65" s="249"/>
      <c r="L65" s="124"/>
    </row>
    <row r="66" spans="2:12" ht="13.5" customHeight="1" thickBot="1">
      <c r="L66" s="124"/>
    </row>
    <row r="67" spans="2:12" ht="13.5" customHeight="1" thickBot="1">
      <c r="B67" s="379"/>
      <c r="C67" s="192" t="s">
        <v>367</v>
      </c>
      <c r="D67" s="234" t="s">
        <v>15</v>
      </c>
      <c r="E67" s="331" t="s">
        <v>407</v>
      </c>
      <c r="F67" s="332"/>
      <c r="G67" s="333"/>
      <c r="H67" s="394" t="s">
        <v>249</v>
      </c>
      <c r="I67" s="394"/>
      <c r="J67" s="293"/>
      <c r="L67" s="124"/>
    </row>
    <row r="68" spans="2:12" ht="13.5" thickBot="1">
      <c r="B68" s="380"/>
      <c r="C68" s="193" t="s">
        <v>412</v>
      </c>
      <c r="D68" s="235"/>
      <c r="E68" s="334" t="s">
        <v>408</v>
      </c>
      <c r="F68" s="335"/>
      <c r="G68" s="336"/>
      <c r="H68" s="275"/>
      <c r="I68" s="275"/>
      <c r="J68" s="276"/>
    </row>
    <row r="69" spans="2:12" ht="12.75" customHeight="1">
      <c r="C69" s="74"/>
      <c r="E69" s="377"/>
      <c r="F69" s="378"/>
      <c r="G69" s="378"/>
      <c r="H69" s="377"/>
      <c r="I69" s="378"/>
      <c r="J69" s="378"/>
    </row>
    <row r="70" spans="2:12" ht="13.5" customHeight="1" thickBot="1">
      <c r="C70" s="74"/>
      <c r="E70" s="119"/>
      <c r="F70" s="120"/>
      <c r="G70" s="120"/>
      <c r="H70" s="119"/>
      <c r="I70" s="120"/>
      <c r="J70" s="120"/>
    </row>
    <row r="71" spans="2:12">
      <c r="B71" s="246" t="s">
        <v>350</v>
      </c>
      <c r="C71" s="298"/>
      <c r="D71" s="298"/>
      <c r="E71" s="247"/>
    </row>
    <row r="72" spans="2:12" ht="13.5" thickBot="1">
      <c r="B72" s="248"/>
      <c r="C72" s="299"/>
      <c r="D72" s="299"/>
      <c r="E72" s="249"/>
    </row>
    <row r="73" spans="2:12" ht="13.5" thickBot="1"/>
    <row r="74" spans="2:12" ht="13.5" customHeight="1" thickBot="1">
      <c r="B74" s="379"/>
      <c r="C74" s="192" t="s">
        <v>158</v>
      </c>
      <c r="D74" s="234" t="s">
        <v>15</v>
      </c>
      <c r="E74" s="390" t="s">
        <v>364</v>
      </c>
      <c r="F74" s="391"/>
      <c r="G74" s="392"/>
      <c r="H74" s="393" t="s">
        <v>603</v>
      </c>
      <c r="I74" s="394"/>
      <c r="J74" s="293"/>
    </row>
    <row r="75" spans="2:12" ht="13.5" customHeight="1" thickBot="1">
      <c r="B75" s="380"/>
      <c r="C75" s="193" t="s">
        <v>399</v>
      </c>
      <c r="D75" s="235"/>
      <c r="E75" s="395" t="s">
        <v>200</v>
      </c>
      <c r="F75" s="396"/>
      <c r="G75" s="397"/>
      <c r="H75" s="275"/>
      <c r="I75" s="275"/>
      <c r="J75" s="276"/>
    </row>
    <row r="76" spans="2:12">
      <c r="B76" s="132"/>
      <c r="C76" s="72"/>
      <c r="D76" s="71"/>
      <c r="E76" s="138"/>
      <c r="F76" s="138"/>
      <c r="G76" s="138"/>
      <c r="H76" s="71"/>
      <c r="I76" s="71"/>
      <c r="J76" s="71"/>
    </row>
    <row r="77" spans="2:12">
      <c r="B77" s="132"/>
      <c r="C77" s="72"/>
      <c r="D77" s="71"/>
      <c r="E77" s="138"/>
      <c r="F77" s="138"/>
      <c r="G77" s="138"/>
      <c r="H77" s="71"/>
      <c r="I77" s="71"/>
      <c r="J77" s="71"/>
    </row>
    <row r="78" spans="2:12" ht="13.5" customHeight="1" thickBot="1"/>
    <row r="79" spans="2:12">
      <c r="B79" s="246" t="s">
        <v>349</v>
      </c>
      <c r="C79" s="298"/>
      <c r="D79" s="298"/>
      <c r="E79" s="247"/>
    </row>
    <row r="80" spans="2:12" ht="13.5" thickBot="1">
      <c r="B80" s="248"/>
      <c r="C80" s="299"/>
      <c r="D80" s="299"/>
      <c r="E80" s="249"/>
    </row>
    <row r="81" spans="2:11" ht="13.5" thickBot="1"/>
    <row r="82" spans="2:11">
      <c r="B82" s="379"/>
      <c r="C82" s="163" t="s">
        <v>425</v>
      </c>
      <c r="D82" s="234" t="s">
        <v>15</v>
      </c>
      <c r="E82" s="401" t="s">
        <v>376</v>
      </c>
      <c r="F82" s="402"/>
      <c r="G82" s="403"/>
      <c r="H82" s="243" t="s">
        <v>569</v>
      </c>
      <c r="I82" s="274"/>
      <c r="J82" s="250"/>
    </row>
    <row r="83" spans="2:11" ht="13.5" thickBot="1">
      <c r="B83" s="380"/>
      <c r="C83" s="187" t="s">
        <v>426</v>
      </c>
      <c r="D83" s="235"/>
      <c r="E83" s="398" t="s">
        <v>359</v>
      </c>
      <c r="F83" s="399"/>
      <c r="G83" s="400"/>
      <c r="H83" s="244"/>
      <c r="I83" s="275"/>
      <c r="J83" s="276"/>
    </row>
    <row r="84" spans="2:11">
      <c r="C84" s="74"/>
      <c r="E84" s="377"/>
      <c r="F84" s="378"/>
      <c r="G84" s="378"/>
      <c r="H84" s="377"/>
      <c r="I84" s="378"/>
      <c r="J84" s="378"/>
    </row>
    <row r="85" spans="2:11">
      <c r="C85" s="74"/>
      <c r="E85" s="119"/>
      <c r="F85" s="120"/>
      <c r="G85" s="120"/>
      <c r="H85" s="119"/>
      <c r="I85" s="120"/>
      <c r="J85" s="120"/>
    </row>
    <row r="86" spans="2:11" ht="13.5" thickBot="1"/>
    <row r="87" spans="2:11">
      <c r="B87" s="246" t="s">
        <v>231</v>
      </c>
      <c r="C87" s="298"/>
      <c r="D87" s="298"/>
      <c r="E87" s="247"/>
    </row>
    <row r="88" spans="2:11" ht="13.5" thickBot="1">
      <c r="B88" s="248"/>
      <c r="C88" s="299"/>
      <c r="D88" s="299"/>
      <c r="E88" s="249"/>
    </row>
    <row r="89" spans="2:11" ht="13.5" thickBot="1"/>
    <row r="90" spans="2:11">
      <c r="B90" s="379"/>
      <c r="C90" s="2" t="s">
        <v>571</v>
      </c>
      <c r="D90" s="234" t="s">
        <v>15</v>
      </c>
      <c r="E90" s="387" t="s">
        <v>101</v>
      </c>
      <c r="F90" s="388"/>
      <c r="G90" s="389"/>
      <c r="H90" s="243" t="s">
        <v>604</v>
      </c>
      <c r="I90" s="274"/>
      <c r="J90" s="274"/>
      <c r="K90" s="250"/>
    </row>
    <row r="91" spans="2:11" ht="13.5" thickBot="1">
      <c r="B91" s="380"/>
      <c r="C91" s="3" t="s">
        <v>438</v>
      </c>
      <c r="D91" s="235"/>
      <c r="E91" s="320" t="s">
        <v>453</v>
      </c>
      <c r="F91" s="321"/>
      <c r="G91" s="322"/>
      <c r="H91" s="244"/>
      <c r="I91" s="275"/>
      <c r="J91" s="275"/>
      <c r="K91" s="276"/>
    </row>
    <row r="92" spans="2:11">
      <c r="C92" s="74"/>
      <c r="E92" s="377"/>
      <c r="F92" s="378"/>
      <c r="G92" s="378"/>
      <c r="H92" s="377"/>
      <c r="I92" s="378"/>
      <c r="J92" s="378"/>
    </row>
    <row r="94" spans="2:11" ht="13.5" thickBot="1"/>
    <row r="95" spans="2:11">
      <c r="B95" s="246" t="s">
        <v>342</v>
      </c>
      <c r="C95" s="298"/>
      <c r="D95" s="298"/>
      <c r="E95" s="247"/>
      <c r="G95" s="381"/>
      <c r="H95" s="381"/>
    </row>
    <row r="96" spans="2:11" ht="13.5" thickBot="1">
      <c r="B96" s="248"/>
      <c r="C96" s="299"/>
      <c r="D96" s="299"/>
      <c r="E96" s="249"/>
      <c r="G96" s="381"/>
      <c r="H96" s="381"/>
    </row>
    <row r="97" spans="2:12" ht="13.5" thickBot="1"/>
    <row r="98" spans="2:12">
      <c r="B98" s="379"/>
      <c r="C98" s="105" t="s">
        <v>578</v>
      </c>
      <c r="D98" s="234" t="s">
        <v>15</v>
      </c>
      <c r="E98" s="312" t="s">
        <v>456</v>
      </c>
      <c r="F98" s="377"/>
      <c r="G98" s="313"/>
      <c r="H98" s="243" t="s">
        <v>579</v>
      </c>
      <c r="I98" s="274"/>
      <c r="J98" s="250"/>
    </row>
    <row r="99" spans="2:12" ht="13.5" thickBot="1">
      <c r="B99" s="380"/>
      <c r="C99" s="106" t="s">
        <v>399</v>
      </c>
      <c r="D99" s="235"/>
      <c r="E99" s="334" t="s">
        <v>158</v>
      </c>
      <c r="F99" s="335"/>
      <c r="G99" s="336"/>
      <c r="H99" s="244"/>
      <c r="I99" s="275"/>
      <c r="J99" s="276"/>
    </row>
    <row r="100" spans="2:12">
      <c r="C100" s="74"/>
      <c r="E100" s="384"/>
      <c r="F100" s="385"/>
      <c r="G100" s="385"/>
      <c r="H100" s="377"/>
      <c r="I100" s="378"/>
      <c r="J100" s="378"/>
    </row>
    <row r="101" spans="2:12">
      <c r="C101" s="74"/>
      <c r="E101" s="75"/>
      <c r="F101" s="76"/>
      <c r="G101" s="76"/>
      <c r="H101" s="75"/>
      <c r="I101" s="76"/>
      <c r="J101" s="76"/>
    </row>
    <row r="102" spans="2:12" ht="13.5" thickBot="1">
      <c r="F102" s="89"/>
    </row>
    <row r="103" spans="2:12">
      <c r="B103" s="246" t="s">
        <v>343</v>
      </c>
      <c r="C103" s="298"/>
      <c r="D103" s="298"/>
      <c r="E103" s="247"/>
    </row>
    <row r="104" spans="2:12" ht="13.5" thickBot="1">
      <c r="B104" s="248"/>
      <c r="C104" s="299"/>
      <c r="D104" s="299"/>
      <c r="E104" s="249"/>
    </row>
    <row r="105" spans="2:12" ht="13.5" thickBot="1"/>
    <row r="106" spans="2:12">
      <c r="B106" s="379"/>
      <c r="C106" s="105" t="s">
        <v>571</v>
      </c>
      <c r="D106" s="243" t="s">
        <v>15</v>
      </c>
      <c r="E106" s="312" t="s">
        <v>101</v>
      </c>
      <c r="F106" s="377"/>
      <c r="G106" s="313"/>
      <c r="H106" s="243" t="s">
        <v>607</v>
      </c>
      <c r="I106" s="274"/>
      <c r="J106" s="274"/>
      <c r="K106" s="250"/>
    </row>
    <row r="107" spans="2:12" ht="13.5" thickBot="1">
      <c r="B107" s="380"/>
      <c r="C107" s="106" t="s">
        <v>426</v>
      </c>
      <c r="D107" s="244"/>
      <c r="E107" s="315" t="s">
        <v>583</v>
      </c>
      <c r="F107" s="386"/>
      <c r="G107" s="316"/>
      <c r="H107" s="244"/>
      <c r="I107" s="275"/>
      <c r="J107" s="275"/>
      <c r="K107" s="276"/>
    </row>
    <row r="108" spans="2:12">
      <c r="C108" s="74"/>
      <c r="E108" s="384"/>
      <c r="F108" s="385"/>
      <c r="G108" s="385"/>
      <c r="H108" s="377"/>
      <c r="I108" s="378"/>
      <c r="J108" s="378"/>
      <c r="L108" s="89"/>
    </row>
    <row r="109" spans="2:12">
      <c r="L109" s="89"/>
    </row>
    <row r="110" spans="2:12">
      <c r="E110" s="89"/>
      <c r="F110" s="89"/>
      <c r="G110" s="89"/>
      <c r="H110" s="89"/>
      <c r="I110" s="89"/>
      <c r="J110" s="89"/>
    </row>
    <row r="111" spans="2:12">
      <c r="C111" s="74"/>
      <c r="E111" s="384"/>
      <c r="F111" s="385"/>
      <c r="G111" s="385"/>
      <c r="H111" s="384"/>
      <c r="I111" s="385"/>
      <c r="J111" s="385"/>
    </row>
    <row r="112" spans="2:12" ht="13.5" thickBot="1"/>
    <row r="113" spans="1:11" ht="18">
      <c r="B113" s="337" t="s">
        <v>226</v>
      </c>
      <c r="C113" s="338"/>
      <c r="D113" s="338"/>
      <c r="E113" s="338"/>
      <c r="F113" s="338"/>
      <c r="G113" s="338"/>
      <c r="H113" s="338"/>
      <c r="I113" s="338"/>
      <c r="J113" s="339"/>
      <c r="K113" s="124"/>
    </row>
    <row r="114" spans="1:11" ht="18.75" thickBot="1">
      <c r="B114" s="351"/>
      <c r="C114" s="352"/>
      <c r="D114" s="352"/>
      <c r="E114" s="352"/>
      <c r="F114" s="352"/>
      <c r="G114" s="352"/>
      <c r="H114" s="352"/>
      <c r="I114" s="352"/>
      <c r="J114" s="353"/>
      <c r="K114" s="124"/>
    </row>
    <row r="115" spans="1:11" ht="18">
      <c r="A115" s="89"/>
      <c r="B115" s="131"/>
      <c r="C115" s="131"/>
      <c r="D115" s="131"/>
      <c r="E115" s="131"/>
      <c r="F115" s="131"/>
      <c r="G115" s="131"/>
      <c r="H115" s="131"/>
      <c r="I115" s="131"/>
      <c r="J115" s="131"/>
      <c r="K115" s="124"/>
    </row>
    <row r="118" spans="1:11" ht="20.25">
      <c r="B118" s="68"/>
      <c r="C118" s="68"/>
      <c r="D118" s="68"/>
      <c r="E118" s="68"/>
      <c r="F118" s="68"/>
      <c r="G118" s="68"/>
      <c r="H118" s="68"/>
      <c r="I118" s="68"/>
      <c r="J118" s="68"/>
    </row>
    <row r="171" spans="9:12">
      <c r="I171" s="89"/>
      <c r="J171" s="89"/>
      <c r="K171" s="89"/>
      <c r="L171" s="89"/>
    </row>
    <row r="172" spans="9:12">
      <c r="I172" s="89"/>
      <c r="J172" s="89"/>
      <c r="K172" s="89"/>
      <c r="L172" s="89"/>
    </row>
    <row r="187" spans="1:8">
      <c r="A187" s="89"/>
      <c r="B187" s="89"/>
      <c r="C187" s="89"/>
      <c r="D187" s="89"/>
      <c r="E187" s="89"/>
      <c r="F187" s="89"/>
      <c r="G187" s="89"/>
      <c r="H187" s="89"/>
    </row>
    <row r="188" spans="1:8">
      <c r="A188" s="89"/>
      <c r="B188" s="89"/>
      <c r="C188" s="89"/>
      <c r="D188" s="89"/>
      <c r="E188" s="89"/>
      <c r="F188" s="89"/>
      <c r="G188" s="89"/>
      <c r="H188" s="89"/>
    </row>
  </sheetData>
  <sheetProtection password="DEF3" sheet="1" objects="1" scenarios="1"/>
  <mergeCells count="109">
    <mergeCell ref="G95:H96"/>
    <mergeCell ref="E23:G24"/>
    <mergeCell ref="B87:E88"/>
    <mergeCell ref="B95:E96"/>
    <mergeCell ref="E84:G84"/>
    <mergeCell ref="H84:J84"/>
    <mergeCell ref="C23:C24"/>
    <mergeCell ref="H23:K24"/>
    <mergeCell ref="B31:B32"/>
    <mergeCell ref="D31:D32"/>
    <mergeCell ref="E31:G31"/>
    <mergeCell ref="H31:J32"/>
    <mergeCell ref="E32:G32"/>
    <mergeCell ref="E52:G52"/>
    <mergeCell ref="H52:J52"/>
    <mergeCell ref="B54:J55"/>
    <mergeCell ref="E47:G47"/>
    <mergeCell ref="B50:B51"/>
    <mergeCell ref="D50:D51"/>
    <mergeCell ref="E50:G50"/>
    <mergeCell ref="H50:J51"/>
    <mergeCell ref="E51:G51"/>
    <mergeCell ref="E40:G40"/>
    <mergeCell ref="B1:J2"/>
    <mergeCell ref="B64:E65"/>
    <mergeCell ref="B71:E72"/>
    <mergeCell ref="B74:B75"/>
    <mergeCell ref="D74:D75"/>
    <mergeCell ref="E74:G74"/>
    <mergeCell ref="H74:J75"/>
    <mergeCell ref="E75:G75"/>
    <mergeCell ref="H82:J83"/>
    <mergeCell ref="E83:G83"/>
    <mergeCell ref="B82:B83"/>
    <mergeCell ref="D82:D83"/>
    <mergeCell ref="H67:J68"/>
    <mergeCell ref="E69:G69"/>
    <mergeCell ref="H69:J69"/>
    <mergeCell ref="E67:G67"/>
    <mergeCell ref="B67:B68"/>
    <mergeCell ref="D67:D68"/>
    <mergeCell ref="B79:E80"/>
    <mergeCell ref="E68:G68"/>
    <mergeCell ref="E82:G82"/>
    <mergeCell ref="H8:K9"/>
    <mergeCell ref="B60:J61"/>
    <mergeCell ref="B5:E6"/>
    <mergeCell ref="B103:E104"/>
    <mergeCell ref="B113:J114"/>
    <mergeCell ref="E100:G100"/>
    <mergeCell ref="H100:J100"/>
    <mergeCell ref="B106:B107"/>
    <mergeCell ref="D106:D107"/>
    <mergeCell ref="E106:G106"/>
    <mergeCell ref="E91:G91"/>
    <mergeCell ref="D98:D99"/>
    <mergeCell ref="E111:G111"/>
    <mergeCell ref="H111:J111"/>
    <mergeCell ref="H106:K107"/>
    <mergeCell ref="E107:G107"/>
    <mergeCell ref="E108:G108"/>
    <mergeCell ref="H108:J108"/>
    <mergeCell ref="B90:B91"/>
    <mergeCell ref="D90:D91"/>
    <mergeCell ref="E90:G90"/>
    <mergeCell ref="E98:G98"/>
    <mergeCell ref="E99:G99"/>
    <mergeCell ref="H98:J99"/>
    <mergeCell ref="B98:B99"/>
    <mergeCell ref="E92:G92"/>
    <mergeCell ref="H92:J92"/>
    <mergeCell ref="E10:G10"/>
    <mergeCell ref="H10:J10"/>
    <mergeCell ref="B12:E13"/>
    <mergeCell ref="B15:B16"/>
    <mergeCell ref="D15:D16"/>
    <mergeCell ref="B8:B9"/>
    <mergeCell ref="D8:D9"/>
    <mergeCell ref="C8:C9"/>
    <mergeCell ref="E8:G9"/>
    <mergeCell ref="C15:C16"/>
    <mergeCell ref="E15:G16"/>
    <mergeCell ref="H15:K16"/>
    <mergeCell ref="E33:G33"/>
    <mergeCell ref="H33:J33"/>
    <mergeCell ref="B35:E36"/>
    <mergeCell ref="B38:B39"/>
    <mergeCell ref="D38:D39"/>
    <mergeCell ref="E39:G39"/>
    <mergeCell ref="H38:J39"/>
    <mergeCell ref="E38:G38"/>
    <mergeCell ref="E17:G17"/>
    <mergeCell ref="H17:J17"/>
    <mergeCell ref="B20:E21"/>
    <mergeCell ref="B23:B24"/>
    <mergeCell ref="D23:D24"/>
    <mergeCell ref="E25:G25"/>
    <mergeCell ref="H25:J25"/>
    <mergeCell ref="B28:E29"/>
    <mergeCell ref="G28:H29"/>
    <mergeCell ref="H90:K91"/>
    <mergeCell ref="H47:J47"/>
    <mergeCell ref="H40:J40"/>
    <mergeCell ref="B42:E43"/>
    <mergeCell ref="B45:B46"/>
    <mergeCell ref="D45:D46"/>
    <mergeCell ref="E45:G45"/>
    <mergeCell ref="H45:J46"/>
    <mergeCell ref="E46:G46"/>
  </mergeCells>
  <pageMargins left="0.70866141732283472" right="0.31496062992125984" top="0.74803149606299213" bottom="0.55118110236220474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M194"/>
  <sheetViews>
    <sheetView topLeftCell="C1" workbookViewId="0">
      <pane ySplit="2" topLeftCell="A9" activePane="bottomLeft" state="frozen"/>
      <selection activeCell="G51" sqref="G51"/>
      <selection pane="bottomLeft" activeCell="L7" sqref="L7:L8"/>
    </sheetView>
  </sheetViews>
  <sheetFormatPr defaultRowHeight="12.75"/>
  <cols>
    <col min="1" max="1" width="2" customWidth="1"/>
    <col min="2" max="2" width="3" customWidth="1"/>
    <col min="3" max="3" width="20" customWidth="1"/>
    <col min="4" max="5" width="7.42578125" customWidth="1"/>
    <col min="6" max="7" width="7.28515625" customWidth="1"/>
    <col min="8" max="11" width="7.7109375" customWidth="1"/>
    <col min="12" max="12" width="7.85546875" customWidth="1"/>
    <col min="13" max="13" width="8" customWidth="1"/>
  </cols>
  <sheetData>
    <row r="1" spans="2:13" ht="11.25" customHeight="1">
      <c r="B1" s="252" t="s">
        <v>295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4"/>
    </row>
    <row r="2" spans="2:13" ht="12" customHeight="1" thickBot="1">
      <c r="B2" s="255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7"/>
    </row>
    <row r="3" spans="2:13" ht="12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3" ht="13.5" thickBot="1"/>
    <row r="5" spans="2:13" ht="12.75" customHeight="1">
      <c r="B5" s="243" t="s">
        <v>39</v>
      </c>
      <c r="C5" s="490"/>
      <c r="D5" s="234" t="s">
        <v>45</v>
      </c>
      <c r="E5" s="234" t="s">
        <v>46</v>
      </c>
      <c r="F5" s="234" t="s">
        <v>47</v>
      </c>
      <c r="G5" s="234" t="s">
        <v>48</v>
      </c>
      <c r="H5" s="234" t="s">
        <v>292</v>
      </c>
      <c r="I5" s="234" t="s">
        <v>12</v>
      </c>
      <c r="J5" s="241" t="s">
        <v>43</v>
      </c>
      <c r="K5" s="241" t="s">
        <v>44</v>
      </c>
      <c r="L5" s="241" t="s">
        <v>49</v>
      </c>
      <c r="M5" s="379" t="s">
        <v>13</v>
      </c>
    </row>
    <row r="6" spans="2:13" ht="12.75" customHeight="1" thickBot="1">
      <c r="B6" s="383"/>
      <c r="C6" s="491"/>
      <c r="D6" s="380"/>
      <c r="E6" s="380"/>
      <c r="F6" s="380"/>
      <c r="G6" s="380"/>
      <c r="H6" s="380"/>
      <c r="I6" s="380"/>
      <c r="J6" s="485"/>
      <c r="K6" s="485"/>
      <c r="L6" s="485"/>
      <c r="M6" s="380"/>
    </row>
    <row r="7" spans="2:13" ht="12.75" customHeight="1" thickBot="1">
      <c r="B7" s="243" t="s">
        <v>45</v>
      </c>
      <c r="C7" s="2" t="str">
        <f>'[1]Confirmed Players'!$B$22</f>
        <v>Richard Ralph</v>
      </c>
      <c r="D7" s="489"/>
      <c r="E7" s="484">
        <v>21</v>
      </c>
      <c r="F7" s="484">
        <v>21</v>
      </c>
      <c r="G7" s="484">
        <v>21</v>
      </c>
      <c r="H7" s="484">
        <v>21</v>
      </c>
      <c r="I7" s="484">
        <f>COUNTIF(D7:H8,21)</f>
        <v>4</v>
      </c>
      <c r="J7" s="484">
        <f>SUM(D7:H8)</f>
        <v>84</v>
      </c>
      <c r="K7" s="484">
        <f>SUM(D7:D16)</f>
        <v>32</v>
      </c>
      <c r="L7" s="484">
        <f>SUM(J7-K7)</f>
        <v>52</v>
      </c>
      <c r="M7" s="484">
        <v>1</v>
      </c>
    </row>
    <row r="8" spans="2:13" ht="12.75" customHeight="1" thickBot="1">
      <c r="B8" s="383"/>
      <c r="C8" s="3" t="str">
        <f>'[1]Confirmed Players'!$D$22</f>
        <v>William Hutchinson</v>
      </c>
      <c r="D8" s="489"/>
      <c r="E8" s="484"/>
      <c r="F8" s="484"/>
      <c r="G8" s="484"/>
      <c r="H8" s="484"/>
      <c r="I8" s="484"/>
      <c r="J8" s="484"/>
      <c r="K8" s="484"/>
      <c r="L8" s="484"/>
      <c r="M8" s="484"/>
    </row>
    <row r="9" spans="2:13" ht="12.75" customHeight="1" thickBot="1">
      <c r="B9" s="234" t="s">
        <v>46</v>
      </c>
      <c r="C9" s="5" t="e">
        <f>'[1]Confirmed Players'!$B$23</f>
        <v>#REF!</v>
      </c>
      <c r="D9" s="484">
        <v>6</v>
      </c>
      <c r="E9" s="488"/>
      <c r="F9" s="484">
        <v>13</v>
      </c>
      <c r="G9" s="484">
        <v>21</v>
      </c>
      <c r="H9" s="484">
        <v>15</v>
      </c>
      <c r="I9" s="484">
        <f t="shared" ref="I9" si="0">COUNTIF(D9:H10,21)</f>
        <v>1</v>
      </c>
      <c r="J9" s="484">
        <f t="shared" ref="J9" si="1">SUM(D9:H10)</f>
        <v>55</v>
      </c>
      <c r="K9" s="379">
        <f>SUM(E7:E16)</f>
        <v>83</v>
      </c>
      <c r="L9" s="484">
        <f t="shared" ref="L9" si="2">SUM(J9-K9)</f>
        <v>-28</v>
      </c>
      <c r="M9" s="484">
        <v>4</v>
      </c>
    </row>
    <row r="10" spans="2:13" ht="12.75" customHeight="1" thickBot="1">
      <c r="B10" s="380"/>
      <c r="C10" s="3" t="e">
        <f>'[1]Confirmed Players'!$D$23</f>
        <v>#REF!</v>
      </c>
      <c r="D10" s="484"/>
      <c r="E10" s="488"/>
      <c r="F10" s="484"/>
      <c r="G10" s="484"/>
      <c r="H10" s="484"/>
      <c r="I10" s="484"/>
      <c r="J10" s="484"/>
      <c r="K10" s="380"/>
      <c r="L10" s="484"/>
      <c r="M10" s="484"/>
    </row>
    <row r="11" spans="2:13" ht="12.75" customHeight="1" thickBot="1">
      <c r="B11" s="234" t="s">
        <v>47</v>
      </c>
      <c r="C11" s="2" t="str">
        <f>'[1]Confirmed Players'!$B$17</f>
        <v>Mark Law</v>
      </c>
      <c r="D11" s="484">
        <v>16</v>
      </c>
      <c r="E11" s="484">
        <v>21</v>
      </c>
      <c r="F11" s="488"/>
      <c r="G11" s="484">
        <v>21</v>
      </c>
      <c r="H11" s="484">
        <v>21</v>
      </c>
      <c r="I11" s="484">
        <f t="shared" ref="I11" si="3">COUNTIF(D11:H12,21)</f>
        <v>3</v>
      </c>
      <c r="J11" s="484">
        <f t="shared" ref="J11" si="4">SUM(D11:H12)</f>
        <v>79</v>
      </c>
      <c r="K11" s="379">
        <f>SUM(F7:F16)</f>
        <v>64</v>
      </c>
      <c r="L11" s="484">
        <f t="shared" ref="L11" si="5">SUM(J11-K11)</f>
        <v>15</v>
      </c>
      <c r="M11" s="484">
        <v>2</v>
      </c>
    </row>
    <row r="12" spans="2:13" ht="12.75" customHeight="1" thickBot="1">
      <c r="B12" s="380"/>
      <c r="C12" s="3" t="str">
        <f>'[1]Confirmed Players'!$D$17</f>
        <v>Andrew Brunning</v>
      </c>
      <c r="D12" s="484"/>
      <c r="E12" s="484"/>
      <c r="F12" s="488"/>
      <c r="G12" s="484"/>
      <c r="H12" s="484"/>
      <c r="I12" s="484"/>
      <c r="J12" s="484"/>
      <c r="K12" s="380"/>
      <c r="L12" s="484"/>
      <c r="M12" s="484"/>
    </row>
    <row r="13" spans="2:13" ht="12.75" customHeight="1" thickBot="1">
      <c r="B13" s="234" t="s">
        <v>48</v>
      </c>
      <c r="C13" s="2" t="str">
        <f>'[1]Confirmed Players'!$B$8</f>
        <v>Stephen Briggs</v>
      </c>
      <c r="D13" s="484">
        <v>5</v>
      </c>
      <c r="E13" s="484">
        <v>20</v>
      </c>
      <c r="F13" s="484">
        <v>10</v>
      </c>
      <c r="G13" s="488"/>
      <c r="H13" s="486">
        <v>19</v>
      </c>
      <c r="I13" s="484">
        <f>COUNTIF(D13:H14,21)</f>
        <v>0</v>
      </c>
      <c r="J13" s="484">
        <f t="shared" ref="J13" si="6">SUM(D13:H14)</f>
        <v>54</v>
      </c>
      <c r="K13" s="379">
        <f>SUM(G7:G16)</f>
        <v>84</v>
      </c>
      <c r="L13" s="484">
        <f t="shared" ref="L13" si="7">SUM(J13-K13)</f>
        <v>-30</v>
      </c>
      <c r="M13" s="484">
        <v>5</v>
      </c>
    </row>
    <row r="14" spans="2:13" ht="12.75" customHeight="1" thickBot="1">
      <c r="B14" s="380"/>
      <c r="C14" s="7" t="str">
        <f>'[1]Confirmed Players'!$D$8</f>
        <v>Daniel thompson</v>
      </c>
      <c r="D14" s="484"/>
      <c r="E14" s="484"/>
      <c r="F14" s="484"/>
      <c r="G14" s="488"/>
      <c r="H14" s="486"/>
      <c r="I14" s="484"/>
      <c r="J14" s="484"/>
      <c r="K14" s="380"/>
      <c r="L14" s="484"/>
      <c r="M14" s="484"/>
    </row>
    <row r="15" spans="2:13" ht="12.75" customHeight="1" thickBot="1">
      <c r="B15" s="234" t="s">
        <v>292</v>
      </c>
      <c r="C15" s="2" t="str">
        <f>'[1]Confirmed Players'!$B$16</f>
        <v>Steve McIntosh</v>
      </c>
      <c r="D15" s="484">
        <v>5</v>
      </c>
      <c r="E15" s="484">
        <v>21</v>
      </c>
      <c r="F15" s="484">
        <v>20</v>
      </c>
      <c r="G15" s="486">
        <v>21</v>
      </c>
      <c r="H15" s="483"/>
      <c r="I15" s="484">
        <f t="shared" ref="I15" si="8">COUNTIF(D15:H16,21)</f>
        <v>2</v>
      </c>
      <c r="J15" s="484">
        <f t="shared" ref="J15" si="9">SUM(D15:H16)</f>
        <v>67</v>
      </c>
      <c r="K15" s="379">
        <f>SUM(H7:H16)</f>
        <v>76</v>
      </c>
      <c r="L15" s="484">
        <f t="shared" ref="L15" si="10">SUM(J15-K15)</f>
        <v>-9</v>
      </c>
      <c r="M15" s="484">
        <v>3</v>
      </c>
    </row>
    <row r="16" spans="2:13" ht="12.75" customHeight="1" thickBot="1">
      <c r="B16" s="380"/>
      <c r="C16" s="7" t="str">
        <f>'[1]Confirmed Players'!$D$16</f>
        <v>William Daily</v>
      </c>
      <c r="D16" s="484"/>
      <c r="E16" s="484"/>
      <c r="F16" s="484"/>
      <c r="G16" s="486"/>
      <c r="H16" s="483"/>
      <c r="I16" s="484"/>
      <c r="J16" s="484"/>
      <c r="K16" s="380"/>
      <c r="L16" s="484"/>
      <c r="M16" s="484"/>
    </row>
    <row r="17" spans="2:12" ht="12.75" customHeight="1">
      <c r="C17" s="6"/>
      <c r="D17" s="117"/>
      <c r="E17" s="117"/>
      <c r="F17" s="117"/>
    </row>
    <row r="18" spans="2:12" ht="12.75" customHeight="1">
      <c r="B18" s="1" t="s">
        <v>293</v>
      </c>
      <c r="C18" s="6"/>
      <c r="D18" s="117"/>
      <c r="E18" s="117"/>
      <c r="F18" s="117"/>
    </row>
    <row r="19" spans="2:12" ht="12.75" customHeight="1" thickBot="1"/>
    <row r="20" spans="2:12" ht="12.75" customHeight="1">
      <c r="B20" s="243" t="s">
        <v>40</v>
      </c>
      <c r="C20" s="490"/>
      <c r="D20" s="234" t="s">
        <v>45</v>
      </c>
      <c r="E20" s="234" t="s">
        <v>46</v>
      </c>
      <c r="F20" s="234" t="s">
        <v>47</v>
      </c>
      <c r="G20" s="234" t="s">
        <v>48</v>
      </c>
      <c r="H20" s="234" t="s">
        <v>12</v>
      </c>
      <c r="I20" s="241" t="s">
        <v>43</v>
      </c>
      <c r="J20" s="241" t="s">
        <v>44</v>
      </c>
      <c r="K20" s="241" t="s">
        <v>49</v>
      </c>
      <c r="L20" s="379" t="s">
        <v>13</v>
      </c>
    </row>
    <row r="21" spans="2:12" ht="12.75" customHeight="1" thickBot="1">
      <c r="B21" s="383"/>
      <c r="C21" s="491"/>
      <c r="D21" s="380"/>
      <c r="E21" s="380"/>
      <c r="F21" s="380"/>
      <c r="G21" s="380"/>
      <c r="H21" s="380"/>
      <c r="I21" s="485"/>
      <c r="J21" s="485"/>
      <c r="K21" s="485"/>
      <c r="L21" s="380"/>
    </row>
    <row r="22" spans="2:12" ht="12.75" customHeight="1" thickBot="1">
      <c r="B22" s="243" t="s">
        <v>45</v>
      </c>
      <c r="C22" s="2" t="str">
        <f>'[1]Confirmed Players'!$B$18</f>
        <v>Rod Mckenzie</v>
      </c>
      <c r="D22" s="489"/>
      <c r="E22" s="484">
        <v>21</v>
      </c>
      <c r="F22" s="484">
        <v>21</v>
      </c>
      <c r="G22" s="484">
        <v>21</v>
      </c>
      <c r="H22" s="484">
        <f>COUNTIF(D22:G23,21)</f>
        <v>3</v>
      </c>
      <c r="I22" s="484">
        <f>SUM(D22:G23)</f>
        <v>63</v>
      </c>
      <c r="J22" s="484">
        <f>SUM(D22:D29)</f>
        <v>50</v>
      </c>
      <c r="K22" s="484">
        <f>SUM(I22-J22)</f>
        <v>13</v>
      </c>
      <c r="L22" s="484">
        <v>1</v>
      </c>
    </row>
    <row r="23" spans="2:12" ht="12.75" customHeight="1" thickBot="1">
      <c r="B23" s="383"/>
      <c r="C23" s="3" t="str">
        <f>'[1]Confirmed Players'!$D$18</f>
        <v>Mike Hudson</v>
      </c>
      <c r="D23" s="489"/>
      <c r="E23" s="484"/>
      <c r="F23" s="484"/>
      <c r="G23" s="484"/>
      <c r="H23" s="484"/>
      <c r="I23" s="484"/>
      <c r="J23" s="484"/>
      <c r="K23" s="484"/>
      <c r="L23" s="484"/>
    </row>
    <row r="24" spans="2:12" ht="12.75" customHeight="1" thickBot="1">
      <c r="B24" s="234" t="s">
        <v>46</v>
      </c>
      <c r="C24" s="5" t="str">
        <f>'[1]Confirmed Players'!$B$13</f>
        <v>Brett Rafter</v>
      </c>
      <c r="D24" s="484">
        <v>15</v>
      </c>
      <c r="E24" s="488"/>
      <c r="F24" s="484">
        <v>16</v>
      </c>
      <c r="G24" s="484">
        <v>8</v>
      </c>
      <c r="H24" s="484">
        <f t="shared" ref="H24" si="11">COUNTIF(D24:G25,21)</f>
        <v>0</v>
      </c>
      <c r="I24" s="484">
        <f>SUM(D24:G25)</f>
        <v>39</v>
      </c>
      <c r="J24" s="484">
        <f>SUM(E22:E29)</f>
        <v>63</v>
      </c>
      <c r="K24" s="484">
        <f t="shared" ref="K24" si="12">SUM(I24-J24)</f>
        <v>-24</v>
      </c>
      <c r="L24" s="484">
        <v>4</v>
      </c>
    </row>
    <row r="25" spans="2:12" ht="12.75" customHeight="1" thickBot="1">
      <c r="B25" s="380"/>
      <c r="C25" s="3" t="str">
        <f>'[1]Confirmed Players'!$D$13</f>
        <v>David Greatorex</v>
      </c>
      <c r="D25" s="484"/>
      <c r="E25" s="488"/>
      <c r="F25" s="484"/>
      <c r="G25" s="484"/>
      <c r="H25" s="484"/>
      <c r="I25" s="484"/>
      <c r="J25" s="484"/>
      <c r="K25" s="484"/>
      <c r="L25" s="484"/>
    </row>
    <row r="26" spans="2:12" ht="12.75" customHeight="1" thickBot="1">
      <c r="B26" s="234" t="s">
        <v>47</v>
      </c>
      <c r="C26" s="2" t="str">
        <f>'[1]Confirmed Players'!$B$21</f>
        <v>Daniel Tang</v>
      </c>
      <c r="D26" s="484">
        <v>15</v>
      </c>
      <c r="E26" s="484">
        <v>21</v>
      </c>
      <c r="F26" s="488"/>
      <c r="G26" s="484">
        <v>18</v>
      </c>
      <c r="H26" s="484">
        <f t="shared" ref="H26" si="13">COUNTIF(D26:G27,21)</f>
        <v>1</v>
      </c>
      <c r="I26" s="484">
        <f t="shared" ref="I26" si="14">SUM(D26:G27)</f>
        <v>54</v>
      </c>
      <c r="J26" s="484">
        <f>SUM(F22:F29)</f>
        <v>58</v>
      </c>
      <c r="K26" s="484">
        <f t="shared" ref="K26" si="15">SUM(I26-J26)</f>
        <v>-4</v>
      </c>
      <c r="L26" s="484">
        <v>3</v>
      </c>
    </row>
    <row r="27" spans="2:12" ht="12.75" customHeight="1" thickBot="1">
      <c r="B27" s="380"/>
      <c r="C27" s="3" t="str">
        <f>'[1]Confirmed Players'!$D$21</f>
        <v>The One Pack Wonder</v>
      </c>
      <c r="D27" s="484"/>
      <c r="E27" s="484"/>
      <c r="F27" s="488"/>
      <c r="G27" s="484"/>
      <c r="H27" s="484"/>
      <c r="I27" s="484"/>
      <c r="J27" s="484"/>
      <c r="K27" s="484"/>
      <c r="L27" s="484"/>
    </row>
    <row r="28" spans="2:12" ht="12.75" customHeight="1" thickBot="1">
      <c r="B28" s="234" t="s">
        <v>48</v>
      </c>
      <c r="C28" s="2" t="str">
        <f>'[1]Confirmed Players'!$B$9</f>
        <v>Simon Reed</v>
      </c>
      <c r="D28" s="484">
        <v>20</v>
      </c>
      <c r="E28" s="484">
        <v>21</v>
      </c>
      <c r="F28" s="484">
        <v>21</v>
      </c>
      <c r="G28" s="488"/>
      <c r="H28" s="484">
        <f t="shared" ref="H28" si="16">COUNTIF(D28:G29,21)</f>
        <v>2</v>
      </c>
      <c r="I28" s="484">
        <f t="shared" ref="I28" si="17">SUM(D28:G29)</f>
        <v>62</v>
      </c>
      <c r="J28" s="484">
        <f>SUM(G22:G29)</f>
        <v>47</v>
      </c>
      <c r="K28" s="484">
        <f t="shared" ref="K28" si="18">SUM(I28-J28)</f>
        <v>15</v>
      </c>
      <c r="L28" s="484">
        <v>2</v>
      </c>
    </row>
    <row r="29" spans="2:12" ht="12.75" customHeight="1" thickBot="1">
      <c r="B29" s="380"/>
      <c r="C29" s="7" t="str">
        <f>'[1]Confirmed Players'!$D$9</f>
        <v>David Choi</v>
      </c>
      <c r="D29" s="484"/>
      <c r="E29" s="484"/>
      <c r="F29" s="484"/>
      <c r="G29" s="488"/>
      <c r="H29" s="484"/>
      <c r="I29" s="484"/>
      <c r="J29" s="484"/>
      <c r="K29" s="484"/>
      <c r="L29" s="484"/>
    </row>
    <row r="30" spans="2:12" ht="12.75" customHeight="1">
      <c r="B30" s="117"/>
      <c r="C30" s="67"/>
      <c r="D30" s="117"/>
      <c r="E30" s="117"/>
      <c r="F30" s="117"/>
      <c r="G30" s="69"/>
      <c r="H30" s="117"/>
      <c r="I30" s="117"/>
      <c r="J30" s="117"/>
      <c r="K30" s="117"/>
      <c r="L30" s="117"/>
    </row>
    <row r="31" spans="2:12" ht="12.75" customHeight="1">
      <c r="B31" s="117"/>
      <c r="C31" s="6"/>
      <c r="D31" s="117"/>
      <c r="E31" s="117"/>
      <c r="F31" s="117"/>
    </row>
    <row r="32" spans="2:12" ht="12.75" customHeight="1">
      <c r="B32" s="1" t="s">
        <v>227</v>
      </c>
      <c r="C32" s="6"/>
      <c r="D32" s="117"/>
      <c r="E32" s="117"/>
      <c r="F32" s="117"/>
    </row>
    <row r="33" spans="2:12" ht="12.75" customHeight="1"/>
    <row r="34" spans="2:12" ht="12.75" customHeight="1" thickBot="1">
      <c r="B34" s="1"/>
      <c r="C34" s="6"/>
      <c r="D34" s="117"/>
      <c r="E34" s="117"/>
      <c r="F34" s="117"/>
      <c r="G34" s="117"/>
      <c r="H34" s="117"/>
      <c r="I34" s="117"/>
      <c r="J34" s="117"/>
      <c r="K34" s="117"/>
    </row>
    <row r="35" spans="2:12" ht="12.75" customHeight="1">
      <c r="B35" s="243" t="s">
        <v>41</v>
      </c>
      <c r="C35" s="490"/>
      <c r="D35" s="234" t="s">
        <v>45</v>
      </c>
      <c r="E35" s="234" t="s">
        <v>46</v>
      </c>
      <c r="F35" s="234" t="s">
        <v>47</v>
      </c>
      <c r="G35" s="234" t="s">
        <v>48</v>
      </c>
      <c r="H35" s="234" t="s">
        <v>12</v>
      </c>
      <c r="I35" s="241" t="s">
        <v>43</v>
      </c>
      <c r="J35" s="241" t="s">
        <v>44</v>
      </c>
      <c r="K35" s="241" t="s">
        <v>49</v>
      </c>
      <c r="L35" s="379" t="s">
        <v>13</v>
      </c>
    </row>
    <row r="36" spans="2:12" ht="12.75" customHeight="1" thickBot="1">
      <c r="B36" s="383"/>
      <c r="C36" s="491"/>
      <c r="D36" s="380"/>
      <c r="E36" s="380"/>
      <c r="F36" s="380"/>
      <c r="G36" s="380"/>
      <c r="H36" s="380"/>
      <c r="I36" s="485"/>
      <c r="J36" s="485"/>
      <c r="K36" s="485"/>
      <c r="L36" s="380"/>
    </row>
    <row r="37" spans="2:12" ht="12.75" customHeight="1" thickBot="1">
      <c r="B37" s="243" t="s">
        <v>45</v>
      </c>
      <c r="C37" s="2" t="str">
        <f>'[1]Confirmed Players'!$B$11</f>
        <v>Zhi Lun</v>
      </c>
      <c r="D37" s="489"/>
      <c r="E37" s="484">
        <v>21</v>
      </c>
      <c r="F37" s="484">
        <v>21</v>
      </c>
      <c r="G37" s="484">
        <v>21</v>
      </c>
      <c r="H37" s="484">
        <f>COUNTIF(D37:G38,21)</f>
        <v>3</v>
      </c>
      <c r="I37" s="484">
        <f>SUM(D37:G38)</f>
        <v>63</v>
      </c>
      <c r="J37" s="484">
        <f>SUM(D37:D44)</f>
        <v>47</v>
      </c>
      <c r="K37" s="484">
        <f>SUM(I37-J37)</f>
        <v>16</v>
      </c>
      <c r="L37" s="484">
        <v>1</v>
      </c>
    </row>
    <row r="38" spans="2:12" ht="12.75" customHeight="1" thickBot="1">
      <c r="B38" s="383"/>
      <c r="C38" s="3" t="str">
        <f>'[1]Confirmed Players'!$D$11</f>
        <v>Curnow Bascombe</v>
      </c>
      <c r="D38" s="489"/>
      <c r="E38" s="484"/>
      <c r="F38" s="484"/>
      <c r="G38" s="484"/>
      <c r="H38" s="484"/>
      <c r="I38" s="484"/>
      <c r="J38" s="484"/>
      <c r="K38" s="484"/>
      <c r="L38" s="484"/>
    </row>
    <row r="39" spans="2:12" ht="12.75" customHeight="1" thickBot="1">
      <c r="B39" s="234" t="s">
        <v>46</v>
      </c>
      <c r="C39" s="5" t="str">
        <f>'[1]Confirmed Players'!$B$12</f>
        <v>Richard Zhang</v>
      </c>
      <c r="D39" s="484">
        <v>13</v>
      </c>
      <c r="E39" s="488"/>
      <c r="F39" s="484">
        <v>18</v>
      </c>
      <c r="G39" s="484">
        <v>20</v>
      </c>
      <c r="H39" s="484">
        <f t="shared" ref="H39" si="19">COUNTIF(D39:G40,21)</f>
        <v>0</v>
      </c>
      <c r="I39" s="484">
        <f>SUM(D39:G40)</f>
        <v>51</v>
      </c>
      <c r="J39" s="484">
        <f>SUM(E37:E44)</f>
        <v>63</v>
      </c>
      <c r="K39" s="484">
        <f t="shared" ref="K39" si="20">SUM(I39-J39)</f>
        <v>-12</v>
      </c>
      <c r="L39" s="484">
        <v>4</v>
      </c>
    </row>
    <row r="40" spans="2:12" ht="12.75" customHeight="1" thickBot="1">
      <c r="B40" s="380"/>
      <c r="C40" s="3" t="str">
        <f>'[1]Confirmed Players'!$D$12</f>
        <v>Patrick Chong</v>
      </c>
      <c r="D40" s="484"/>
      <c r="E40" s="488"/>
      <c r="F40" s="484"/>
      <c r="G40" s="484"/>
      <c r="H40" s="484"/>
      <c r="I40" s="484"/>
      <c r="J40" s="484"/>
      <c r="K40" s="484"/>
      <c r="L40" s="484"/>
    </row>
    <row r="41" spans="2:12" ht="12.75" customHeight="1" thickBot="1">
      <c r="B41" s="234" t="s">
        <v>47</v>
      </c>
      <c r="C41" s="2" t="str">
        <f>'[1]Confirmed Players'!$B$15</f>
        <v>Lim Jake-Li</v>
      </c>
      <c r="D41" s="484">
        <v>18</v>
      </c>
      <c r="E41" s="484">
        <v>21</v>
      </c>
      <c r="F41" s="488"/>
      <c r="G41" s="484">
        <v>21</v>
      </c>
      <c r="H41" s="484">
        <f t="shared" ref="H41" si="21">COUNTIF(D41:G42,21)</f>
        <v>2</v>
      </c>
      <c r="I41" s="484">
        <f t="shared" ref="I41" si="22">SUM(D41:G42)</f>
        <v>60</v>
      </c>
      <c r="J41" s="484">
        <f>SUM(F37:F44)</f>
        <v>48</v>
      </c>
      <c r="K41" s="484">
        <f t="shared" ref="K41" si="23">SUM(I41-J41)</f>
        <v>12</v>
      </c>
      <c r="L41" s="484">
        <v>2</v>
      </c>
    </row>
    <row r="42" spans="2:12" ht="12.75" customHeight="1" thickBot="1">
      <c r="B42" s="380"/>
      <c r="C42" s="3" t="str">
        <f>'[1]Confirmed Players'!$D$15</f>
        <v>Sheunesu Kimbugwe</v>
      </c>
      <c r="D42" s="484"/>
      <c r="E42" s="484"/>
      <c r="F42" s="488"/>
      <c r="G42" s="484"/>
      <c r="H42" s="484"/>
      <c r="I42" s="484"/>
      <c r="J42" s="484"/>
      <c r="K42" s="484"/>
      <c r="L42" s="484"/>
    </row>
    <row r="43" spans="2:12" ht="12.75" customHeight="1" thickBot="1">
      <c r="B43" s="234" t="s">
        <v>48</v>
      </c>
      <c r="C43" s="2" t="str">
        <f>'[1]Confirmed Players'!$B$7</f>
        <v>Shaun Parr</v>
      </c>
      <c r="D43" s="484">
        <v>16</v>
      </c>
      <c r="E43" s="484">
        <v>21</v>
      </c>
      <c r="F43" s="484">
        <v>9</v>
      </c>
      <c r="G43" s="488"/>
      <c r="H43" s="484">
        <f t="shared" ref="H43" si="24">COUNTIF(D43:G44,21)</f>
        <v>1</v>
      </c>
      <c r="I43" s="484">
        <f t="shared" ref="I43" si="25">SUM(D43:G44)</f>
        <v>46</v>
      </c>
      <c r="J43" s="484">
        <f>SUM(G37:G44)</f>
        <v>62</v>
      </c>
      <c r="K43" s="484">
        <f t="shared" ref="K43" si="26">SUM(I43-J43)</f>
        <v>-16</v>
      </c>
      <c r="L43" s="484">
        <v>3</v>
      </c>
    </row>
    <row r="44" spans="2:12" ht="12.75" customHeight="1" thickBot="1">
      <c r="B44" s="380"/>
      <c r="C44" s="7" t="str">
        <f>'[1]Confirmed Players'!$D$7</f>
        <v>Alistair Mannings</v>
      </c>
      <c r="D44" s="484"/>
      <c r="E44" s="484"/>
      <c r="F44" s="484"/>
      <c r="G44" s="488"/>
      <c r="H44" s="484"/>
      <c r="I44" s="484"/>
      <c r="J44" s="484"/>
      <c r="K44" s="484"/>
      <c r="L44" s="484"/>
    </row>
    <row r="45" spans="2:12" ht="12.75" customHeight="1">
      <c r="B45" s="117"/>
      <c r="C45" s="6"/>
      <c r="D45" s="117"/>
      <c r="E45" s="117"/>
      <c r="F45" s="117"/>
    </row>
    <row r="46" spans="2:12" ht="12.75" customHeight="1">
      <c r="B46" s="1" t="s">
        <v>227</v>
      </c>
      <c r="C46" s="6"/>
      <c r="D46" s="117"/>
      <c r="E46" s="117"/>
      <c r="F46" s="117"/>
    </row>
    <row r="47" spans="2:12" ht="12.75" customHeight="1">
      <c r="E47" t="s">
        <v>314</v>
      </c>
    </row>
    <row r="48" spans="2:12" ht="12.75" customHeight="1" thickBot="1">
      <c r="E48" t="s">
        <v>313</v>
      </c>
    </row>
    <row r="49" spans="2:13" ht="12.75" customHeight="1">
      <c r="B49" s="243" t="s">
        <v>42</v>
      </c>
      <c r="C49" s="490"/>
      <c r="D49" s="234" t="s">
        <v>45</v>
      </c>
      <c r="E49" s="234" t="s">
        <v>46</v>
      </c>
      <c r="F49" s="234" t="s">
        <v>47</v>
      </c>
      <c r="G49" s="234" t="s">
        <v>48</v>
      </c>
      <c r="H49" s="234" t="s">
        <v>292</v>
      </c>
      <c r="I49" s="234" t="s">
        <v>12</v>
      </c>
      <c r="J49" s="241" t="s">
        <v>43</v>
      </c>
      <c r="K49" s="241" t="s">
        <v>44</v>
      </c>
      <c r="L49" s="241" t="s">
        <v>49</v>
      </c>
      <c r="M49" s="379" t="s">
        <v>13</v>
      </c>
    </row>
    <row r="50" spans="2:13" ht="12.75" customHeight="1" thickBot="1">
      <c r="B50" s="383"/>
      <c r="C50" s="491"/>
      <c r="D50" s="380"/>
      <c r="E50" s="380"/>
      <c r="F50" s="380"/>
      <c r="G50" s="380"/>
      <c r="H50" s="380"/>
      <c r="I50" s="380"/>
      <c r="J50" s="485"/>
      <c r="K50" s="485"/>
      <c r="L50" s="485"/>
      <c r="M50" s="380"/>
    </row>
    <row r="51" spans="2:13" ht="12.75" customHeight="1" thickBot="1">
      <c r="B51" s="243" t="s">
        <v>45</v>
      </c>
      <c r="C51" s="2" t="str">
        <f>'[1]Confirmed Players'!$B$20</f>
        <v>Minh Nguyen</v>
      </c>
      <c r="D51" s="489"/>
      <c r="E51" s="484">
        <v>21</v>
      </c>
      <c r="F51" s="484">
        <v>21</v>
      </c>
      <c r="G51" s="484">
        <v>21</v>
      </c>
      <c r="H51" s="484">
        <v>0</v>
      </c>
      <c r="I51" s="484">
        <f>COUNTIF(D51:H52,21)</f>
        <v>3</v>
      </c>
      <c r="J51" s="484">
        <f>SUM(D51:H52)</f>
        <v>63</v>
      </c>
      <c r="K51" s="484">
        <f>SUM(D51:D60)</f>
        <v>36</v>
      </c>
      <c r="L51" s="484">
        <f>SUM(J51-K51)</f>
        <v>27</v>
      </c>
      <c r="M51" s="484">
        <v>1</v>
      </c>
    </row>
    <row r="52" spans="2:13" ht="12.75" customHeight="1" thickBot="1">
      <c r="B52" s="383"/>
      <c r="C52" s="3" t="s">
        <v>331</v>
      </c>
      <c r="D52" s="489"/>
      <c r="E52" s="484"/>
      <c r="F52" s="484"/>
      <c r="G52" s="484"/>
      <c r="H52" s="484"/>
      <c r="I52" s="484"/>
      <c r="J52" s="484"/>
      <c r="K52" s="484"/>
      <c r="L52" s="484"/>
      <c r="M52" s="484"/>
    </row>
    <row r="53" spans="2:13" ht="12.75" customHeight="1" thickBot="1">
      <c r="B53" s="234" t="s">
        <v>46</v>
      </c>
      <c r="C53" s="5" t="str">
        <f>'[1]Confirmed Players'!$B$14</f>
        <v>Richard Thomas</v>
      </c>
      <c r="D53" s="484">
        <v>12</v>
      </c>
      <c r="E53" s="488"/>
      <c r="F53" s="484">
        <v>0</v>
      </c>
      <c r="G53" s="484">
        <v>19</v>
      </c>
      <c r="H53" s="484">
        <v>0</v>
      </c>
      <c r="I53" s="484">
        <f t="shared" ref="I53" si="27">COUNTIF(D53:H54,21)</f>
        <v>0</v>
      </c>
      <c r="J53" s="484">
        <f t="shared" ref="J53" si="28">SUM(D53:H54)</f>
        <v>31</v>
      </c>
      <c r="K53" s="379">
        <f>SUM(E51:E60)</f>
        <v>63</v>
      </c>
      <c r="L53" s="484">
        <f t="shared" ref="L53" si="29">SUM(J53-K53)</f>
        <v>-32</v>
      </c>
      <c r="M53" s="484">
        <v>4</v>
      </c>
    </row>
    <row r="54" spans="2:13" ht="12.75" customHeight="1" thickBot="1">
      <c r="B54" s="380"/>
      <c r="C54" s="3" t="str">
        <f>'[1]Confirmed Players'!$D$14</f>
        <v>Jeffrey Levillard</v>
      </c>
      <c r="D54" s="484"/>
      <c r="E54" s="488"/>
      <c r="F54" s="484"/>
      <c r="G54" s="484"/>
      <c r="H54" s="484"/>
      <c r="I54" s="484"/>
      <c r="J54" s="484"/>
      <c r="K54" s="380"/>
      <c r="L54" s="484"/>
      <c r="M54" s="484"/>
    </row>
    <row r="55" spans="2:13" ht="12.75" customHeight="1" thickBot="1">
      <c r="B55" s="234" t="s">
        <v>47</v>
      </c>
      <c r="C55" s="2" t="str">
        <f>'[1]Confirmed Players'!$B$10</f>
        <v>Chris spice</v>
      </c>
      <c r="D55" s="484">
        <v>9</v>
      </c>
      <c r="E55" s="484">
        <v>21</v>
      </c>
      <c r="F55" s="488"/>
      <c r="G55" s="484">
        <v>21</v>
      </c>
      <c r="H55" s="484">
        <v>0</v>
      </c>
      <c r="I55" s="484">
        <f t="shared" ref="I55" si="30">COUNTIF(D55:H56,21)</f>
        <v>2</v>
      </c>
      <c r="J55" s="484">
        <f t="shared" ref="J55" si="31">SUM(D55:H56)</f>
        <v>51</v>
      </c>
      <c r="K55" s="379">
        <f>SUM(F51:F60)</f>
        <v>34</v>
      </c>
      <c r="L55" s="484">
        <f t="shared" ref="L55" si="32">SUM(J55-K55)</f>
        <v>17</v>
      </c>
      <c r="M55" s="484">
        <v>2</v>
      </c>
    </row>
    <row r="56" spans="2:13" ht="12.75" customHeight="1" thickBot="1">
      <c r="B56" s="380"/>
      <c r="C56" s="3" t="str">
        <f>'[1]Confirmed Players'!$D$10</f>
        <v>Sheldon chambers</v>
      </c>
      <c r="D56" s="484"/>
      <c r="E56" s="484"/>
      <c r="F56" s="488"/>
      <c r="G56" s="484"/>
      <c r="H56" s="484"/>
      <c r="I56" s="484"/>
      <c r="J56" s="484"/>
      <c r="K56" s="380"/>
      <c r="L56" s="484"/>
      <c r="M56" s="484"/>
    </row>
    <row r="57" spans="2:13" ht="12.75" customHeight="1" thickBot="1">
      <c r="B57" s="234" t="s">
        <v>48</v>
      </c>
      <c r="C57" s="2" t="str">
        <f>'[1]Confirmed Players'!$B$19</f>
        <v>ManI Frempong</v>
      </c>
      <c r="D57" s="484">
        <v>15</v>
      </c>
      <c r="E57" s="484">
        <v>21</v>
      </c>
      <c r="F57" s="484">
        <v>13</v>
      </c>
      <c r="G57" s="488"/>
      <c r="H57" s="486">
        <v>0</v>
      </c>
      <c r="I57" s="484">
        <f>COUNTIF(D57:H58,21)</f>
        <v>1</v>
      </c>
      <c r="J57" s="484">
        <f t="shared" ref="J57" si="33">SUM(D57:H58)</f>
        <v>49</v>
      </c>
      <c r="K57" s="379">
        <f>SUM(G51:G60)</f>
        <v>61</v>
      </c>
      <c r="L57" s="484">
        <f t="shared" ref="L57" si="34">SUM(J57-K57)</f>
        <v>-12</v>
      </c>
      <c r="M57" s="484">
        <v>3</v>
      </c>
    </row>
    <row r="58" spans="2:13" ht="12.75" customHeight="1" thickBot="1">
      <c r="B58" s="380"/>
      <c r="C58" s="7" t="str">
        <f>'[1]Confirmed Players'!$D$19</f>
        <v>Matt Hilson</v>
      </c>
      <c r="D58" s="484"/>
      <c r="E58" s="484"/>
      <c r="F58" s="484"/>
      <c r="G58" s="488"/>
      <c r="H58" s="486"/>
      <c r="I58" s="484"/>
      <c r="J58" s="484"/>
      <c r="K58" s="380"/>
      <c r="L58" s="484"/>
      <c r="M58" s="484"/>
    </row>
    <row r="59" spans="2:13" ht="12.75" customHeight="1" thickBot="1">
      <c r="B59" s="234" t="s">
        <v>292</v>
      </c>
      <c r="C59" s="2"/>
      <c r="D59" s="484">
        <v>0</v>
      </c>
      <c r="E59" s="484">
        <v>0</v>
      </c>
      <c r="F59" s="484">
        <v>0</v>
      </c>
      <c r="G59" s="486">
        <v>0</v>
      </c>
      <c r="H59" s="483"/>
      <c r="I59" s="484">
        <f t="shared" ref="I59" si="35">COUNTIF(D59:H60,21)</f>
        <v>0</v>
      </c>
      <c r="J59" s="484">
        <f t="shared" ref="J59" si="36">SUM(D59:H60)</f>
        <v>0</v>
      </c>
      <c r="K59" s="379">
        <f>SUM(H51:H60)</f>
        <v>0</v>
      </c>
      <c r="L59" s="484">
        <f t="shared" ref="L59" si="37">SUM(J59-K59)</f>
        <v>0</v>
      </c>
      <c r="M59" s="484"/>
    </row>
    <row r="60" spans="2:13" ht="12.75" customHeight="1" thickBot="1">
      <c r="B60" s="380"/>
      <c r="C60" s="7"/>
      <c r="D60" s="484"/>
      <c r="E60" s="484"/>
      <c r="F60" s="484"/>
      <c r="G60" s="486"/>
      <c r="H60" s="483"/>
      <c r="I60" s="484"/>
      <c r="J60" s="484"/>
      <c r="K60" s="380"/>
      <c r="L60" s="484"/>
      <c r="M60" s="484"/>
    </row>
    <row r="61" spans="2:13" ht="12.75" customHeight="1">
      <c r="B61" s="117"/>
      <c r="C61" s="6"/>
      <c r="D61" s="117"/>
      <c r="E61" s="117"/>
      <c r="F61" s="117"/>
    </row>
    <row r="62" spans="2:13" ht="12.75" customHeight="1">
      <c r="B62" s="1" t="s">
        <v>227</v>
      </c>
      <c r="C62" s="6"/>
      <c r="D62" s="117"/>
      <c r="E62" s="117"/>
      <c r="F62" s="117"/>
    </row>
    <row r="63" spans="2:13" ht="12.75" customHeight="1"/>
    <row r="64" spans="2:13" ht="12.75" customHeight="1">
      <c r="B64" s="1"/>
      <c r="C64" s="117"/>
      <c r="D64" s="117"/>
      <c r="E64" s="117"/>
      <c r="F64" s="117"/>
      <c r="G64" s="117"/>
      <c r="H64" s="117"/>
      <c r="I64" s="117"/>
      <c r="J64" s="117"/>
      <c r="K64" s="117"/>
    </row>
    <row r="65" spans="2:12" ht="12.75" customHeight="1" thickBot="1">
      <c r="B65" s="1"/>
      <c r="C65" s="121"/>
      <c r="D65" s="121"/>
      <c r="E65" s="121"/>
      <c r="F65" s="121"/>
      <c r="G65" s="121"/>
      <c r="H65" s="121"/>
      <c r="I65" s="121"/>
      <c r="J65" s="121"/>
      <c r="K65" s="121"/>
    </row>
    <row r="66" spans="2:12" ht="12.75" customHeight="1">
      <c r="B66" s="252" t="str">
        <f>B1</f>
        <v>MEN'S LEAGUE 'A' RESULTS - DEC 2015</v>
      </c>
      <c r="C66" s="253"/>
      <c r="D66" s="253"/>
      <c r="E66" s="253"/>
      <c r="F66" s="253"/>
      <c r="G66" s="253"/>
      <c r="H66" s="253"/>
      <c r="I66" s="253"/>
      <c r="J66" s="253"/>
      <c r="K66" s="253"/>
      <c r="L66" s="254"/>
    </row>
    <row r="67" spans="2:12" ht="12.75" customHeight="1" thickBot="1">
      <c r="B67" s="255"/>
      <c r="C67" s="256"/>
      <c r="D67" s="256"/>
      <c r="E67" s="256"/>
      <c r="F67" s="256"/>
      <c r="G67" s="256"/>
      <c r="H67" s="256"/>
      <c r="I67" s="256"/>
      <c r="J67" s="256"/>
      <c r="K67" s="256"/>
      <c r="L67" s="257"/>
    </row>
    <row r="70" spans="2:12" ht="13.5" thickBot="1"/>
    <row r="71" spans="2:12" ht="12.75" customHeight="1">
      <c r="B71" s="246" t="s">
        <v>228</v>
      </c>
      <c r="C71" s="247"/>
    </row>
    <row r="72" spans="2:12" ht="13.5" customHeight="1" thickBot="1">
      <c r="B72" s="248"/>
      <c r="C72" s="249"/>
    </row>
    <row r="73" spans="2:12" ht="13.5" thickBot="1"/>
    <row r="74" spans="2:12">
      <c r="B74" s="234" t="s">
        <v>45</v>
      </c>
      <c r="C74" s="2" t="s">
        <v>319</v>
      </c>
      <c r="D74" s="234" t="s">
        <v>218</v>
      </c>
      <c r="E74" s="234" t="s">
        <v>15</v>
      </c>
      <c r="F74" s="234" t="s">
        <v>225</v>
      </c>
      <c r="G74" s="312" t="s">
        <v>316</v>
      </c>
      <c r="H74" s="313"/>
      <c r="I74" s="234" t="s">
        <v>324</v>
      </c>
    </row>
    <row r="75" spans="2:12" ht="13.5" thickBot="1">
      <c r="B75" s="235"/>
      <c r="C75" s="3" t="s">
        <v>318</v>
      </c>
      <c r="D75" s="235"/>
      <c r="E75" s="235"/>
      <c r="F75" s="235"/>
      <c r="G75" s="315" t="s">
        <v>317</v>
      </c>
      <c r="H75" s="316"/>
      <c r="I75" s="235"/>
    </row>
    <row r="76" spans="2:12" ht="13.5" thickBot="1">
      <c r="B76" s="116"/>
      <c r="C76" s="1"/>
      <c r="D76" s="66"/>
      <c r="F76" s="66"/>
    </row>
    <row r="77" spans="2:12">
      <c r="B77" s="234" t="s">
        <v>46</v>
      </c>
      <c r="C77" s="2" t="s">
        <v>55</v>
      </c>
      <c r="D77" s="234" t="s">
        <v>220</v>
      </c>
      <c r="E77" s="234" t="s">
        <v>15</v>
      </c>
      <c r="F77" s="234" t="s">
        <v>224</v>
      </c>
      <c r="G77" s="312" t="s">
        <v>73</v>
      </c>
      <c r="H77" s="313"/>
      <c r="I77" s="234" t="s">
        <v>315</v>
      </c>
    </row>
    <row r="78" spans="2:12" ht="13.5" thickBot="1">
      <c r="B78" s="235"/>
      <c r="C78" s="3" t="s">
        <v>68</v>
      </c>
      <c r="D78" s="235"/>
      <c r="E78" s="235"/>
      <c r="F78" s="235"/>
      <c r="G78" s="334" t="s">
        <v>320</v>
      </c>
      <c r="H78" s="336"/>
      <c r="I78" s="235"/>
    </row>
    <row r="79" spans="2:12" ht="13.5" thickBot="1">
      <c r="B79" s="116"/>
      <c r="C79" s="1"/>
      <c r="D79" s="66"/>
      <c r="F79" s="66"/>
    </row>
    <row r="80" spans="2:12">
      <c r="B80" s="234" t="s">
        <v>47</v>
      </c>
      <c r="C80" s="2" t="s">
        <v>312</v>
      </c>
      <c r="D80" s="234" t="s">
        <v>221</v>
      </c>
      <c r="E80" s="234" t="s">
        <v>15</v>
      </c>
      <c r="F80" s="234" t="s">
        <v>219</v>
      </c>
      <c r="G80" s="312" t="s">
        <v>313</v>
      </c>
      <c r="H80" s="313"/>
      <c r="I80" s="234" t="s">
        <v>311</v>
      </c>
    </row>
    <row r="81" spans="2:9" ht="13.5" thickBot="1">
      <c r="B81" s="235"/>
      <c r="C81" s="7" t="s">
        <v>321</v>
      </c>
      <c r="D81" s="235"/>
      <c r="E81" s="235"/>
      <c r="F81" s="235"/>
      <c r="G81" s="315" t="s">
        <v>322</v>
      </c>
      <c r="H81" s="316"/>
      <c r="I81" s="235"/>
    </row>
    <row r="82" spans="2:9" ht="13.5" thickBot="1">
      <c r="B82" s="116"/>
      <c r="C82" s="1"/>
      <c r="D82" s="66"/>
      <c r="F82" s="66"/>
    </row>
    <row r="83" spans="2:9">
      <c r="B83" s="234" t="s">
        <v>48</v>
      </c>
      <c r="C83" s="2" t="str">
        <f>'[1]Confirmed Players'!$B$20</f>
        <v>Minh Nguyen</v>
      </c>
      <c r="D83" s="258" t="s">
        <v>222</v>
      </c>
      <c r="E83" s="234" t="s">
        <v>15</v>
      </c>
      <c r="F83" s="234" t="s">
        <v>223</v>
      </c>
      <c r="G83" s="312" t="s">
        <v>6</v>
      </c>
      <c r="H83" s="313"/>
      <c r="I83" s="234" t="s">
        <v>307</v>
      </c>
    </row>
    <row r="84" spans="2:9" ht="13.5" thickBot="1">
      <c r="B84" s="235"/>
      <c r="C84" s="3" t="s">
        <v>331</v>
      </c>
      <c r="D84" s="259"/>
      <c r="E84" s="235"/>
      <c r="F84" s="235"/>
      <c r="G84" s="315" t="s">
        <v>323</v>
      </c>
      <c r="H84" s="316"/>
      <c r="I84" s="235"/>
    </row>
    <row r="85" spans="2:9">
      <c r="B85" s="117"/>
      <c r="C85" s="67"/>
      <c r="D85" s="70"/>
      <c r="E85" s="117"/>
      <c r="F85" s="71"/>
      <c r="G85" s="72"/>
      <c r="H85" s="6"/>
      <c r="I85" s="117"/>
    </row>
    <row r="86" spans="2:9">
      <c r="B86" s="117"/>
      <c r="C86" s="67"/>
      <c r="D86" s="70"/>
      <c r="E86" s="117"/>
      <c r="F86" s="71"/>
      <c r="G86" s="72"/>
      <c r="H86" s="6"/>
      <c r="I86" s="117"/>
    </row>
    <row r="88" spans="2:9" ht="13.5" thickBot="1"/>
    <row r="89" spans="2:9" ht="12.75" customHeight="1">
      <c r="B89" s="246" t="s">
        <v>20</v>
      </c>
      <c r="C89" s="247"/>
    </row>
    <row r="90" spans="2:9" ht="13.5" customHeight="1" thickBot="1">
      <c r="B90" s="248"/>
      <c r="C90" s="249"/>
    </row>
    <row r="91" spans="2:9" ht="13.5" thickBot="1"/>
    <row r="92" spans="2:9">
      <c r="B92" s="379">
        <v>1</v>
      </c>
      <c r="C92" s="8" t="s">
        <v>319</v>
      </c>
      <c r="D92" s="258" t="s">
        <v>45</v>
      </c>
      <c r="E92" s="234" t="s">
        <v>15</v>
      </c>
      <c r="F92" s="234" t="s">
        <v>46</v>
      </c>
      <c r="G92" s="2" t="s">
        <v>55</v>
      </c>
      <c r="H92" s="10"/>
      <c r="I92" s="234" t="s">
        <v>327</v>
      </c>
    </row>
    <row r="93" spans="2:9" ht="13.5" thickBot="1">
      <c r="B93" s="380"/>
      <c r="C93" s="7" t="s">
        <v>325</v>
      </c>
      <c r="D93" s="259"/>
      <c r="E93" s="235"/>
      <c r="F93" s="235"/>
      <c r="G93" s="3" t="s">
        <v>68</v>
      </c>
      <c r="H93" s="13"/>
      <c r="I93" s="235"/>
    </row>
    <row r="94" spans="2:9" ht="13.5" thickBot="1">
      <c r="B94" s="116"/>
      <c r="C94" s="1"/>
      <c r="G94" s="1"/>
      <c r="H94" s="1"/>
      <c r="I94" s="1"/>
    </row>
    <row r="95" spans="2:9">
      <c r="B95" s="379">
        <v>2</v>
      </c>
      <c r="C95" s="8" t="s">
        <v>312</v>
      </c>
      <c r="D95" s="258" t="s">
        <v>47</v>
      </c>
      <c r="E95" s="234" t="s">
        <v>15</v>
      </c>
      <c r="F95" s="234" t="s">
        <v>48</v>
      </c>
      <c r="G95" s="2" t="str">
        <f>'[1]Confirmed Players'!$B$20</f>
        <v>Minh Nguyen</v>
      </c>
      <c r="H95" s="10"/>
      <c r="I95" s="234" t="s">
        <v>308</v>
      </c>
    </row>
    <row r="96" spans="2:9" ht="13.5" thickBot="1">
      <c r="B96" s="380"/>
      <c r="C96" s="7" t="s">
        <v>326</v>
      </c>
      <c r="D96" s="259"/>
      <c r="E96" s="235"/>
      <c r="F96" s="235"/>
      <c r="G96" s="3" t="s">
        <v>331</v>
      </c>
      <c r="H96" s="13"/>
      <c r="I96" s="235"/>
    </row>
    <row r="97" spans="2:12">
      <c r="B97" s="117"/>
      <c r="C97" s="67"/>
      <c r="D97" s="70"/>
      <c r="E97" s="117"/>
      <c r="F97" s="71"/>
      <c r="G97" s="72"/>
      <c r="H97" s="6"/>
      <c r="I97" s="117"/>
    </row>
    <row r="98" spans="2:12">
      <c r="B98" s="117"/>
      <c r="C98" s="67"/>
      <c r="D98" s="70"/>
      <c r="E98" s="117"/>
      <c r="F98" s="71"/>
      <c r="G98" s="72"/>
      <c r="H98" s="6"/>
      <c r="I98" s="117"/>
    </row>
    <row r="100" spans="2:12" ht="13.5" thickBot="1"/>
    <row r="101" spans="2:12" ht="12.75" customHeight="1" thickBot="1">
      <c r="B101" s="246" t="s">
        <v>21</v>
      </c>
      <c r="C101" s="247"/>
    </row>
    <row r="102" spans="2:12" ht="13.5" customHeight="1" thickBot="1">
      <c r="B102" s="355"/>
      <c r="C102" s="356"/>
      <c r="D102" s="80"/>
      <c r="E102" s="80"/>
      <c r="F102" s="80"/>
      <c r="G102" s="80"/>
      <c r="H102" s="80"/>
      <c r="I102" s="80"/>
      <c r="J102" s="80"/>
      <c r="K102" s="80"/>
      <c r="L102" s="81"/>
    </row>
    <row r="103" spans="2:12" ht="13.5" thickBot="1">
      <c r="B103" s="123"/>
      <c r="C103" s="82"/>
      <c r="D103" s="82"/>
      <c r="E103" s="82"/>
      <c r="F103" s="82"/>
      <c r="G103" s="82"/>
      <c r="H103" s="82"/>
      <c r="I103" s="82"/>
      <c r="J103" s="82"/>
      <c r="K103" s="82"/>
      <c r="L103" s="83"/>
    </row>
    <row r="104" spans="2:12" ht="13.5" thickBot="1"/>
    <row r="105" spans="2:12">
      <c r="B105" s="379">
        <v>1</v>
      </c>
      <c r="C105" s="105" t="s">
        <v>55</v>
      </c>
      <c r="D105" s="243" t="s">
        <v>15</v>
      </c>
      <c r="E105" s="451" t="s">
        <v>312</v>
      </c>
      <c r="F105" s="487"/>
      <c r="G105" s="452"/>
      <c r="H105" s="323" t="s">
        <v>332</v>
      </c>
      <c r="I105" s="250"/>
    </row>
    <row r="106" spans="2:12" ht="13.5" thickBot="1">
      <c r="B106" s="380"/>
      <c r="C106" s="106" t="s">
        <v>68</v>
      </c>
      <c r="D106" s="244"/>
      <c r="E106" s="367" t="s">
        <v>321</v>
      </c>
      <c r="F106" s="368"/>
      <c r="G106" s="369"/>
      <c r="H106" s="244"/>
      <c r="I106" s="276"/>
    </row>
    <row r="109" spans="2:12" ht="13.5" thickBot="1"/>
    <row r="110" spans="2:12" ht="12.75" customHeight="1">
      <c r="B110" s="337" t="s">
        <v>226</v>
      </c>
      <c r="C110" s="338"/>
      <c r="D110" s="338"/>
      <c r="E110" s="338"/>
      <c r="F110" s="338"/>
      <c r="G110" s="338"/>
      <c r="H110" s="338"/>
      <c r="I110" s="338"/>
      <c r="J110" s="338"/>
      <c r="K110" s="338"/>
      <c r="L110" s="339"/>
    </row>
    <row r="111" spans="2:12" ht="13.5" customHeight="1" thickBot="1">
      <c r="B111" s="351"/>
      <c r="C111" s="352"/>
      <c r="D111" s="352"/>
      <c r="E111" s="352"/>
      <c r="F111" s="352"/>
      <c r="G111" s="352"/>
      <c r="H111" s="352"/>
      <c r="I111" s="352"/>
      <c r="J111" s="352"/>
      <c r="K111" s="352"/>
      <c r="L111" s="353"/>
    </row>
    <row r="193" spans="1:12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</row>
    <row r="194" spans="1:12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</row>
  </sheetData>
  <sheetProtection selectLockedCells="1"/>
  <mergeCells count="281">
    <mergeCell ref="B1:M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20:L21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B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2:L23"/>
    <mergeCell ref="L24:L25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8:L29"/>
    <mergeCell ref="B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K41:K42"/>
    <mergeCell ref="L37:L38"/>
    <mergeCell ref="B39:B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B37:B38"/>
    <mergeCell ref="D37:D38"/>
    <mergeCell ref="E37:E38"/>
    <mergeCell ref="F37:F38"/>
    <mergeCell ref="G37:G38"/>
    <mergeCell ref="H37:H38"/>
    <mergeCell ref="I37:I38"/>
    <mergeCell ref="J37:J38"/>
    <mergeCell ref="K37:K38"/>
    <mergeCell ref="G49:G50"/>
    <mergeCell ref="H49:H50"/>
    <mergeCell ref="I49:I50"/>
    <mergeCell ref="J49:J50"/>
    <mergeCell ref="K49:K50"/>
    <mergeCell ref="L41:L42"/>
    <mergeCell ref="B43:B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B41:B42"/>
    <mergeCell ref="D41:D42"/>
    <mergeCell ref="E41:E42"/>
    <mergeCell ref="F41:F42"/>
    <mergeCell ref="G41:G42"/>
    <mergeCell ref="H41:H42"/>
    <mergeCell ref="I41:I42"/>
    <mergeCell ref="J41:J42"/>
    <mergeCell ref="B57:B58"/>
    <mergeCell ref="D57:D58"/>
    <mergeCell ref="E57:E58"/>
    <mergeCell ref="F57:F58"/>
    <mergeCell ref="G57:G58"/>
    <mergeCell ref="H57:H58"/>
    <mergeCell ref="I57:I58"/>
    <mergeCell ref="L49:L50"/>
    <mergeCell ref="M49:M50"/>
    <mergeCell ref="B51:B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B49:C50"/>
    <mergeCell ref="D49:D50"/>
    <mergeCell ref="E49:E50"/>
    <mergeCell ref="F49:F50"/>
    <mergeCell ref="J53:J54"/>
    <mergeCell ref="K53:K54"/>
    <mergeCell ref="L53:L54"/>
    <mergeCell ref="M53:M54"/>
    <mergeCell ref="B55:B56"/>
    <mergeCell ref="D55:D56"/>
    <mergeCell ref="E55:E56"/>
    <mergeCell ref="F55:F56"/>
    <mergeCell ref="G55:G56"/>
    <mergeCell ref="H55:H56"/>
    <mergeCell ref="B53:B54"/>
    <mergeCell ref="D53:D54"/>
    <mergeCell ref="E53:E54"/>
    <mergeCell ref="F53:F54"/>
    <mergeCell ref="G53:G54"/>
    <mergeCell ref="H53:H54"/>
    <mergeCell ref="I53:I54"/>
    <mergeCell ref="J57:J58"/>
    <mergeCell ref="K57:K58"/>
    <mergeCell ref="L57:L58"/>
    <mergeCell ref="M57:M58"/>
    <mergeCell ref="I55:I56"/>
    <mergeCell ref="J55:J56"/>
    <mergeCell ref="K55:K56"/>
    <mergeCell ref="L55:L56"/>
    <mergeCell ref="M55:M56"/>
    <mergeCell ref="L59:L60"/>
    <mergeCell ref="M59:M60"/>
    <mergeCell ref="B66:L67"/>
    <mergeCell ref="B59:B60"/>
    <mergeCell ref="D59:D60"/>
    <mergeCell ref="E59:E60"/>
    <mergeCell ref="F59:F60"/>
    <mergeCell ref="G59:G60"/>
    <mergeCell ref="H59:H60"/>
    <mergeCell ref="B71:C72"/>
    <mergeCell ref="B74:B75"/>
    <mergeCell ref="D74:D75"/>
    <mergeCell ref="E74:E75"/>
    <mergeCell ref="F74:F75"/>
    <mergeCell ref="G74:H74"/>
    <mergeCell ref="I59:I60"/>
    <mergeCell ref="J59:J60"/>
    <mergeCell ref="K59:K60"/>
    <mergeCell ref="I74:I75"/>
    <mergeCell ref="G75:H75"/>
    <mergeCell ref="B77:B78"/>
    <mergeCell ref="D77:D78"/>
    <mergeCell ref="E77:E78"/>
    <mergeCell ref="F77:F78"/>
    <mergeCell ref="G77:H77"/>
    <mergeCell ref="I77:I78"/>
    <mergeCell ref="G78:H78"/>
    <mergeCell ref="B110:L111"/>
    <mergeCell ref="B95:B96"/>
    <mergeCell ref="D95:D96"/>
    <mergeCell ref="E95:E96"/>
    <mergeCell ref="F95:F96"/>
    <mergeCell ref="I95:I96"/>
    <mergeCell ref="B101:C102"/>
    <mergeCell ref="B89:C90"/>
    <mergeCell ref="B92:B93"/>
    <mergeCell ref="D92:D93"/>
    <mergeCell ref="E92:E93"/>
    <mergeCell ref="F92:F93"/>
    <mergeCell ref="I92:I93"/>
    <mergeCell ref="B15:B16"/>
    <mergeCell ref="D15:D16"/>
    <mergeCell ref="E15:E16"/>
    <mergeCell ref="F15:F16"/>
    <mergeCell ref="G15:G16"/>
    <mergeCell ref="B105:B106"/>
    <mergeCell ref="D105:D106"/>
    <mergeCell ref="E105:G105"/>
    <mergeCell ref="H105:I106"/>
    <mergeCell ref="E106:G106"/>
    <mergeCell ref="B83:B84"/>
    <mergeCell ref="D83:D84"/>
    <mergeCell ref="E83:E84"/>
    <mergeCell ref="F83:F84"/>
    <mergeCell ref="G83:H83"/>
    <mergeCell ref="I83:I84"/>
    <mergeCell ref="G84:H84"/>
    <mergeCell ref="B80:B81"/>
    <mergeCell ref="D80:D81"/>
    <mergeCell ref="E80:E81"/>
    <mergeCell ref="F80:F81"/>
    <mergeCell ref="G80:H80"/>
    <mergeCell ref="I80:I81"/>
    <mergeCell ref="G81:H81"/>
    <mergeCell ref="H15:H16"/>
    <mergeCell ref="I15:I16"/>
    <mergeCell ref="J15:J16"/>
    <mergeCell ref="K15:K16"/>
    <mergeCell ref="L15:L16"/>
    <mergeCell ref="M15:M16"/>
    <mergeCell ref="M5:M6"/>
    <mergeCell ref="M7:M8"/>
    <mergeCell ref="M9:M10"/>
    <mergeCell ref="M11:M12"/>
    <mergeCell ref="M13:M14"/>
    <mergeCell ref="L13:L14"/>
    <mergeCell ref="L11:L12"/>
    <mergeCell ref="L9:L10"/>
    <mergeCell ref="L7:L8"/>
    <mergeCell ref="L5:L6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M193"/>
  <sheetViews>
    <sheetView workbookViewId="0">
      <pane ySplit="2" topLeftCell="A32" activePane="bottomLeft" state="frozen"/>
      <selection activeCell="G51" sqref="G51:G52"/>
      <selection pane="bottomLeft" activeCell="P41" sqref="P41"/>
    </sheetView>
  </sheetViews>
  <sheetFormatPr defaultRowHeight="12.75"/>
  <cols>
    <col min="1" max="1" width="1.7109375" customWidth="1"/>
    <col min="2" max="2" width="3.5703125" customWidth="1"/>
    <col min="3" max="3" width="19.42578125" customWidth="1"/>
    <col min="4" max="5" width="7.7109375" customWidth="1"/>
    <col min="6" max="6" width="8.140625" customWidth="1"/>
    <col min="7" max="8" width="7.7109375" customWidth="1"/>
    <col min="9" max="9" width="6.85546875" customWidth="1"/>
    <col min="10" max="10" width="7" customWidth="1"/>
    <col min="11" max="11" width="7.7109375" customWidth="1"/>
    <col min="12" max="13" width="7.85546875" customWidth="1"/>
  </cols>
  <sheetData>
    <row r="1" spans="2:13" ht="11.25" customHeight="1">
      <c r="B1" s="252" t="s">
        <v>294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4"/>
    </row>
    <row r="2" spans="2:13" ht="12" customHeight="1" thickBot="1">
      <c r="B2" s="255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7"/>
    </row>
    <row r="3" spans="2:13" ht="12" customHeight="1" thickBo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3" ht="12.75" customHeight="1">
      <c r="B4" s="243" t="s">
        <v>39</v>
      </c>
      <c r="C4" s="490"/>
      <c r="D4" s="234" t="s">
        <v>45</v>
      </c>
      <c r="E4" s="234" t="s">
        <v>46</v>
      </c>
      <c r="F4" s="234" t="s">
        <v>47</v>
      </c>
      <c r="G4" s="234" t="s">
        <v>48</v>
      </c>
      <c r="H4" s="234" t="s">
        <v>292</v>
      </c>
      <c r="I4" s="234" t="s">
        <v>12</v>
      </c>
      <c r="J4" s="241" t="s">
        <v>43</v>
      </c>
      <c r="K4" s="241" t="s">
        <v>44</v>
      </c>
      <c r="L4" s="241" t="s">
        <v>49</v>
      </c>
      <c r="M4" s="379" t="s">
        <v>13</v>
      </c>
    </row>
    <row r="5" spans="2:13" ht="12.75" customHeight="1" thickBot="1">
      <c r="B5" s="383"/>
      <c r="C5" s="491"/>
      <c r="D5" s="380"/>
      <c r="E5" s="380"/>
      <c r="F5" s="380"/>
      <c r="G5" s="380"/>
      <c r="H5" s="380"/>
      <c r="I5" s="380"/>
      <c r="J5" s="485"/>
      <c r="K5" s="485"/>
      <c r="L5" s="485"/>
      <c r="M5" s="380"/>
    </row>
    <row r="6" spans="2:13" ht="12.75" customHeight="1" thickBot="1">
      <c r="B6" s="243" t="s">
        <v>45</v>
      </c>
      <c r="C6" s="2" t="str">
        <f>'Confirmed Players'!B46</f>
        <v>Sohail ashraf</v>
      </c>
      <c r="D6" s="489"/>
      <c r="E6" s="484">
        <v>21</v>
      </c>
      <c r="F6" s="484">
        <v>21</v>
      </c>
      <c r="G6" s="484">
        <v>21</v>
      </c>
      <c r="H6" s="484">
        <v>0</v>
      </c>
      <c r="I6" s="484">
        <f>COUNTIF(D6:H7,21)</f>
        <v>3</v>
      </c>
      <c r="J6" s="484">
        <f>SUM(D6:H7)</f>
        <v>63</v>
      </c>
      <c r="K6" s="484">
        <f>SUM(D6:D15)</f>
        <v>53</v>
      </c>
      <c r="L6" s="484">
        <f>SUM(J6-K6)</f>
        <v>10</v>
      </c>
      <c r="M6" s="484">
        <v>1</v>
      </c>
    </row>
    <row r="7" spans="2:13" ht="12.75" customHeight="1" thickBot="1">
      <c r="B7" s="383"/>
      <c r="C7" s="3" t="str">
        <f>'Confirmed Players'!D46</f>
        <v>Mohammed Waleed</v>
      </c>
      <c r="D7" s="489"/>
      <c r="E7" s="484"/>
      <c r="F7" s="484"/>
      <c r="G7" s="484"/>
      <c r="H7" s="484"/>
      <c r="I7" s="484"/>
      <c r="J7" s="484"/>
      <c r="K7" s="484"/>
      <c r="L7" s="484"/>
      <c r="M7" s="484"/>
    </row>
    <row r="8" spans="2:13" ht="12.75" customHeight="1" thickBot="1">
      <c r="B8" s="234" t="s">
        <v>46</v>
      </c>
      <c r="C8" s="5" t="str">
        <f>'Confirmed Players'!B44</f>
        <v>Kali Sirugudi</v>
      </c>
      <c r="D8" s="484">
        <v>20</v>
      </c>
      <c r="E8" s="488"/>
      <c r="F8" s="484">
        <v>20</v>
      </c>
      <c r="G8" s="484">
        <v>9</v>
      </c>
      <c r="H8" s="484">
        <v>0</v>
      </c>
      <c r="I8" s="484">
        <f t="shared" ref="I8" si="0">COUNTIF(D8:H9,21)</f>
        <v>0</v>
      </c>
      <c r="J8" s="484">
        <f t="shared" ref="J8" si="1">SUM(D8:H9)</f>
        <v>49</v>
      </c>
      <c r="K8" s="379">
        <f>SUM(E6:E15)</f>
        <v>63</v>
      </c>
      <c r="L8" s="484">
        <f t="shared" ref="L8" si="2">SUM(J8-K8)</f>
        <v>-14</v>
      </c>
      <c r="M8" s="484">
        <v>4</v>
      </c>
    </row>
    <row r="9" spans="2:13" ht="12.75" customHeight="1" thickBot="1">
      <c r="B9" s="380"/>
      <c r="C9" s="3" t="str">
        <f>'Confirmed Players'!D44</f>
        <v>Kishore Thupakula</v>
      </c>
      <c r="D9" s="484"/>
      <c r="E9" s="488"/>
      <c r="F9" s="484"/>
      <c r="G9" s="484"/>
      <c r="H9" s="484"/>
      <c r="I9" s="484"/>
      <c r="J9" s="484"/>
      <c r="K9" s="380"/>
      <c r="L9" s="484"/>
      <c r="M9" s="484"/>
    </row>
    <row r="10" spans="2:13" ht="12.75" customHeight="1" thickBot="1">
      <c r="B10" s="234" t="s">
        <v>47</v>
      </c>
      <c r="C10" s="2" t="str">
        <f>'Confirmed Players'!B51</f>
        <v>Joey Tsui</v>
      </c>
      <c r="D10" s="484">
        <v>18</v>
      </c>
      <c r="E10" s="484">
        <v>21</v>
      </c>
      <c r="F10" s="488"/>
      <c r="G10" s="484">
        <v>19</v>
      </c>
      <c r="H10" s="484">
        <v>0</v>
      </c>
      <c r="I10" s="484">
        <f t="shared" ref="I10" si="3">COUNTIF(D10:H11,21)</f>
        <v>1</v>
      </c>
      <c r="J10" s="484">
        <f t="shared" ref="J10" si="4">SUM(D10:H11)</f>
        <v>58</v>
      </c>
      <c r="K10" s="379">
        <f>SUM(F6:F15)</f>
        <v>62</v>
      </c>
      <c r="L10" s="484">
        <f t="shared" ref="L10" si="5">SUM(J10-K10)</f>
        <v>-4</v>
      </c>
      <c r="M10" s="484">
        <v>3</v>
      </c>
    </row>
    <row r="11" spans="2:13" ht="12.75" customHeight="1" thickBot="1">
      <c r="B11" s="380"/>
      <c r="C11" s="3" t="str">
        <f>'Confirmed Players'!D51</f>
        <v>Ryan Wilson</v>
      </c>
      <c r="D11" s="484"/>
      <c r="E11" s="484"/>
      <c r="F11" s="488"/>
      <c r="G11" s="484"/>
      <c r="H11" s="484"/>
      <c r="I11" s="484"/>
      <c r="J11" s="484"/>
      <c r="K11" s="380"/>
      <c r="L11" s="484"/>
      <c r="M11" s="484"/>
    </row>
    <row r="12" spans="2:13" ht="12.75" customHeight="1" thickBot="1">
      <c r="B12" s="234" t="s">
        <v>48</v>
      </c>
      <c r="C12" s="2" t="str">
        <f>'Confirmed Players'!B39</f>
        <v>Christopher Villa</v>
      </c>
      <c r="D12" s="484">
        <v>15</v>
      </c>
      <c r="E12" s="484">
        <v>21</v>
      </c>
      <c r="F12" s="484">
        <v>21</v>
      </c>
      <c r="G12" s="488"/>
      <c r="H12" s="486">
        <v>0</v>
      </c>
      <c r="I12" s="484">
        <f>COUNTIF(D12:H13,21)</f>
        <v>2</v>
      </c>
      <c r="J12" s="484">
        <f t="shared" ref="J12" si="6">SUM(D12:H13)</f>
        <v>57</v>
      </c>
      <c r="K12" s="379">
        <f>SUM(G6:G15)</f>
        <v>49</v>
      </c>
      <c r="L12" s="484">
        <f t="shared" ref="L12" si="7">SUM(J12-K12)</f>
        <v>8</v>
      </c>
      <c r="M12" s="484">
        <v>2</v>
      </c>
    </row>
    <row r="13" spans="2:13" ht="12.75" customHeight="1" thickBot="1">
      <c r="B13" s="380"/>
      <c r="C13" s="7" t="str">
        <f>'Confirmed Players'!D39</f>
        <v>Ifkar Arifin</v>
      </c>
      <c r="D13" s="484"/>
      <c r="E13" s="484"/>
      <c r="F13" s="484"/>
      <c r="G13" s="488"/>
      <c r="H13" s="486"/>
      <c r="I13" s="484"/>
      <c r="J13" s="484"/>
      <c r="K13" s="380"/>
      <c r="L13" s="484"/>
      <c r="M13" s="484"/>
    </row>
    <row r="14" spans="2:13" ht="12.75" customHeight="1" thickBot="1">
      <c r="B14" s="234" t="s">
        <v>292</v>
      </c>
      <c r="C14" s="2" t="str">
        <f>'Confirmed Players'!B47</f>
        <v>Michael Byrne</v>
      </c>
      <c r="D14" s="484">
        <v>0</v>
      </c>
      <c r="E14" s="484">
        <v>0</v>
      </c>
      <c r="F14" s="484">
        <v>0</v>
      </c>
      <c r="G14" s="486">
        <v>0</v>
      </c>
      <c r="H14" s="483"/>
      <c r="I14" s="484">
        <f t="shared" ref="I14" si="8">COUNTIF(D14:H15,21)</f>
        <v>0</v>
      </c>
      <c r="J14" s="484">
        <f t="shared" ref="J14" si="9">SUM(D14:H15)</f>
        <v>0</v>
      </c>
      <c r="K14" s="379">
        <f>SUM(H6:H15)</f>
        <v>0</v>
      </c>
      <c r="L14" s="484">
        <f t="shared" ref="L14" si="10">SUM(J14-K14)</f>
        <v>0</v>
      </c>
      <c r="M14" s="484"/>
    </row>
    <row r="15" spans="2:13" ht="12.75" customHeight="1" thickBot="1">
      <c r="B15" s="380"/>
      <c r="C15" s="7" t="str">
        <f>'Confirmed Players'!D47</f>
        <v>Larry Mabborang</v>
      </c>
      <c r="D15" s="484"/>
      <c r="E15" s="484"/>
      <c r="F15" s="484"/>
      <c r="G15" s="486"/>
      <c r="H15" s="483"/>
      <c r="I15" s="484"/>
      <c r="J15" s="484"/>
      <c r="K15" s="380"/>
      <c r="L15" s="484"/>
      <c r="M15" s="484"/>
    </row>
    <row r="16" spans="2:13" ht="12.75" customHeight="1">
      <c r="B16" s="4"/>
      <c r="C16" s="67"/>
      <c r="D16" s="4"/>
      <c r="E16" s="4"/>
      <c r="F16" s="4"/>
      <c r="G16" s="69"/>
      <c r="H16" s="4"/>
      <c r="I16" s="4"/>
      <c r="J16" s="4"/>
      <c r="K16" s="4"/>
      <c r="L16" s="4"/>
    </row>
    <row r="17" spans="2:13" ht="12.75" customHeight="1">
      <c r="B17" s="1" t="s">
        <v>293</v>
      </c>
      <c r="C17" s="6"/>
      <c r="D17" s="4"/>
      <c r="E17" s="4"/>
      <c r="F17" s="4"/>
    </row>
    <row r="18" spans="2:13" ht="12.75" customHeight="1" thickBot="1">
      <c r="B18" s="1"/>
      <c r="C18" s="6"/>
      <c r="D18" s="4"/>
      <c r="E18" s="4"/>
      <c r="F18" s="4"/>
    </row>
    <row r="19" spans="2:13" ht="12.75" customHeight="1">
      <c r="B19" s="243" t="s">
        <v>40</v>
      </c>
      <c r="C19" s="490"/>
      <c r="D19" s="234" t="s">
        <v>45</v>
      </c>
      <c r="E19" s="234" t="s">
        <v>46</v>
      </c>
      <c r="F19" s="234" t="s">
        <v>47</v>
      </c>
      <c r="G19" s="234" t="s">
        <v>48</v>
      </c>
      <c r="H19" s="234" t="s">
        <v>292</v>
      </c>
      <c r="I19" s="234" t="s">
        <v>12</v>
      </c>
      <c r="J19" s="241" t="s">
        <v>43</v>
      </c>
      <c r="K19" s="241" t="s">
        <v>44</v>
      </c>
      <c r="L19" s="241" t="s">
        <v>49</v>
      </c>
      <c r="M19" s="379" t="s">
        <v>13</v>
      </c>
    </row>
    <row r="20" spans="2:13" ht="12.75" customHeight="1" thickBot="1">
      <c r="B20" s="383"/>
      <c r="C20" s="491"/>
      <c r="D20" s="380"/>
      <c r="E20" s="380"/>
      <c r="F20" s="380"/>
      <c r="G20" s="380"/>
      <c r="H20" s="380"/>
      <c r="I20" s="380"/>
      <c r="J20" s="485"/>
      <c r="K20" s="485"/>
      <c r="L20" s="485"/>
      <c r="M20" s="380"/>
    </row>
    <row r="21" spans="2:13" ht="12.75" customHeight="1" thickBot="1">
      <c r="B21" s="243" t="s">
        <v>45</v>
      </c>
      <c r="C21" s="2" t="str">
        <f>'Confirmed Players'!B41</f>
        <v>Emile Sinclair</v>
      </c>
      <c r="D21" s="489"/>
      <c r="E21" s="484">
        <v>21</v>
      </c>
      <c r="F21" s="484">
        <v>21</v>
      </c>
      <c r="G21" s="484">
        <v>21</v>
      </c>
      <c r="H21" s="484">
        <v>0</v>
      </c>
      <c r="I21" s="484">
        <f>COUNTIF(D21:H22,21)</f>
        <v>3</v>
      </c>
      <c r="J21" s="484">
        <f>SUM(D21:H22)</f>
        <v>63</v>
      </c>
      <c r="K21" s="484">
        <f>SUM(D21:D30)</f>
        <v>42</v>
      </c>
      <c r="L21" s="484">
        <f>SUM(J21-K21)</f>
        <v>21</v>
      </c>
      <c r="M21" s="484">
        <v>1</v>
      </c>
    </row>
    <row r="22" spans="2:13" ht="12.75" customHeight="1" thickBot="1">
      <c r="B22" s="383"/>
      <c r="C22" s="3" t="str">
        <f>'Confirmed Players'!D41</f>
        <v>Ngou Long Kam</v>
      </c>
      <c r="D22" s="489"/>
      <c r="E22" s="484"/>
      <c r="F22" s="484"/>
      <c r="G22" s="484"/>
      <c r="H22" s="484"/>
      <c r="I22" s="484"/>
      <c r="J22" s="484"/>
      <c r="K22" s="484"/>
      <c r="L22" s="484"/>
      <c r="M22" s="484"/>
    </row>
    <row r="23" spans="2:13" ht="12.75" customHeight="1" thickBot="1">
      <c r="B23" s="234" t="s">
        <v>46</v>
      </c>
      <c r="C23" s="5" t="str">
        <f>'Confirmed Players'!B54</f>
        <v>Gaurav Sabharwal</v>
      </c>
      <c r="D23" s="484">
        <v>14</v>
      </c>
      <c r="E23" s="488"/>
      <c r="F23" s="484">
        <v>21</v>
      </c>
      <c r="G23" s="484">
        <v>21</v>
      </c>
      <c r="H23" s="484">
        <v>0</v>
      </c>
      <c r="I23" s="484">
        <f t="shared" ref="I23" si="11">COUNTIF(D23:H24,21)</f>
        <v>2</v>
      </c>
      <c r="J23" s="484">
        <f t="shared" ref="J23" si="12">SUM(D23:H24)</f>
        <v>56</v>
      </c>
      <c r="K23" s="379">
        <f>SUM(E21:E30)</f>
        <v>61</v>
      </c>
      <c r="L23" s="484">
        <f t="shared" ref="L23" si="13">SUM(J23-K23)</f>
        <v>-5</v>
      </c>
      <c r="M23" s="484">
        <v>2</v>
      </c>
    </row>
    <row r="24" spans="2:13" ht="12.75" customHeight="1" thickBot="1">
      <c r="B24" s="380"/>
      <c r="C24" s="3" t="str">
        <f>'Confirmed Players'!D54</f>
        <v>Neil Thompson</v>
      </c>
      <c r="D24" s="484"/>
      <c r="E24" s="488"/>
      <c r="F24" s="484"/>
      <c r="G24" s="484"/>
      <c r="H24" s="484"/>
      <c r="I24" s="484"/>
      <c r="J24" s="484"/>
      <c r="K24" s="380"/>
      <c r="L24" s="484"/>
      <c r="M24" s="484"/>
    </row>
    <row r="25" spans="2:13" ht="12.75" customHeight="1" thickBot="1">
      <c r="B25" s="234" t="s">
        <v>47</v>
      </c>
      <c r="C25" s="2" t="str">
        <f>'Confirmed Players'!B56</f>
        <v>Khem Ale</v>
      </c>
      <c r="D25" s="484">
        <v>17</v>
      </c>
      <c r="E25" s="484">
        <v>20</v>
      </c>
      <c r="F25" s="488"/>
      <c r="G25" s="484">
        <v>21</v>
      </c>
      <c r="H25" s="484">
        <v>0</v>
      </c>
      <c r="I25" s="484">
        <f t="shared" ref="I25" si="14">COUNTIF(D25:H26,21)</f>
        <v>1</v>
      </c>
      <c r="J25" s="484">
        <f t="shared" ref="J25" si="15">SUM(D25:H26)</f>
        <v>58</v>
      </c>
      <c r="K25" s="379">
        <f>SUM(F21:F30)</f>
        <v>53</v>
      </c>
      <c r="L25" s="484">
        <f t="shared" ref="L25" si="16">SUM(J25-K25)</f>
        <v>5</v>
      </c>
      <c r="M25" s="484">
        <v>3</v>
      </c>
    </row>
    <row r="26" spans="2:13" ht="12.75" customHeight="1" thickBot="1">
      <c r="B26" s="380"/>
      <c r="C26" s="3" t="str">
        <f>'Confirmed Players'!D56</f>
        <v>Kamansing Pun</v>
      </c>
      <c r="D26" s="484"/>
      <c r="E26" s="484"/>
      <c r="F26" s="488"/>
      <c r="G26" s="484"/>
      <c r="H26" s="484"/>
      <c r="I26" s="484"/>
      <c r="J26" s="484"/>
      <c r="K26" s="380"/>
      <c r="L26" s="484"/>
      <c r="M26" s="484"/>
    </row>
    <row r="27" spans="2:13" ht="12.75" customHeight="1" thickBot="1">
      <c r="B27" s="234" t="s">
        <v>48</v>
      </c>
      <c r="C27" s="2" t="str">
        <f>'Confirmed Players'!B48</f>
        <v>Victor Lim</v>
      </c>
      <c r="D27" s="484">
        <v>11</v>
      </c>
      <c r="E27" s="484">
        <v>20</v>
      </c>
      <c r="F27" s="484">
        <v>11</v>
      </c>
      <c r="G27" s="488"/>
      <c r="H27" s="486">
        <v>0</v>
      </c>
      <c r="I27" s="484">
        <f>COUNTIF(D27:H28,21)</f>
        <v>0</v>
      </c>
      <c r="J27" s="484">
        <f t="shared" ref="J27" si="17">SUM(D27:H28)</f>
        <v>42</v>
      </c>
      <c r="K27" s="379">
        <f>SUM(G21:G30)</f>
        <v>63</v>
      </c>
      <c r="L27" s="484">
        <f t="shared" ref="L27" si="18">SUM(J27-K27)</f>
        <v>-21</v>
      </c>
      <c r="M27" s="484">
        <v>4</v>
      </c>
    </row>
    <row r="28" spans="2:13" ht="12.75" customHeight="1" thickBot="1">
      <c r="B28" s="380"/>
      <c r="C28" s="7" t="str">
        <f>'Confirmed Players'!D48</f>
        <v>Jaakko Heiskanen</v>
      </c>
      <c r="D28" s="484"/>
      <c r="E28" s="484"/>
      <c r="F28" s="484"/>
      <c r="G28" s="488"/>
      <c r="H28" s="486"/>
      <c r="I28" s="484"/>
      <c r="J28" s="484"/>
      <c r="K28" s="380"/>
      <c r="L28" s="484"/>
      <c r="M28" s="484"/>
    </row>
    <row r="29" spans="2:13" ht="12.75" customHeight="1" thickBot="1">
      <c r="B29" s="234" t="s">
        <v>292</v>
      </c>
      <c r="C29" s="2" t="e">
        <f>'[1]Confirmed Players'!$B$47</f>
        <v>#REF!</v>
      </c>
      <c r="D29" s="484">
        <v>0</v>
      </c>
      <c r="E29" s="484">
        <v>0</v>
      </c>
      <c r="F29" s="484">
        <v>0</v>
      </c>
      <c r="G29" s="486">
        <v>0</v>
      </c>
      <c r="H29" s="483"/>
      <c r="I29" s="484">
        <f t="shared" ref="I29" si="19">COUNTIF(D29:H30,21)</f>
        <v>0</v>
      </c>
      <c r="J29" s="484">
        <f t="shared" ref="J29" si="20">SUM(D29:H30)</f>
        <v>0</v>
      </c>
      <c r="K29" s="379">
        <f>SUM(H21:H30)</f>
        <v>0</v>
      </c>
      <c r="L29" s="484">
        <f t="shared" ref="L29" si="21">SUM(J29-K29)</f>
        <v>0</v>
      </c>
      <c r="M29" s="484"/>
    </row>
    <row r="30" spans="2:13" ht="12.75" customHeight="1" thickBot="1">
      <c r="B30" s="380"/>
      <c r="C30" s="7" t="e">
        <f>'[1]Confirmed Players'!$D$47</f>
        <v>#REF!</v>
      </c>
      <c r="D30" s="484"/>
      <c r="E30" s="484"/>
      <c r="F30" s="484"/>
      <c r="G30" s="486"/>
      <c r="H30" s="483"/>
      <c r="I30" s="484"/>
      <c r="J30" s="484"/>
      <c r="K30" s="380"/>
      <c r="L30" s="484"/>
      <c r="M30" s="484"/>
    </row>
    <row r="31" spans="2:13" ht="12.75" customHeight="1">
      <c r="B31" s="4"/>
      <c r="C31" s="67"/>
      <c r="D31" s="4"/>
      <c r="E31" s="4"/>
      <c r="F31" s="4"/>
      <c r="G31" s="69"/>
      <c r="H31" s="4"/>
      <c r="I31" s="4"/>
      <c r="J31" s="4"/>
      <c r="K31" s="4"/>
      <c r="L31" s="4"/>
    </row>
    <row r="32" spans="2:13" ht="12.75" customHeight="1">
      <c r="B32" s="1" t="str">
        <f>B17</f>
        <v>Order   - A v C,   B v D,  C v E,  A v D,  B v E,  C v D,  A v E,  B v C,  D v E,  A v B   (Circle = Game on,   X = Finished)</v>
      </c>
      <c r="C32" s="6"/>
      <c r="D32" s="4"/>
      <c r="E32" s="4"/>
      <c r="F32" s="4"/>
    </row>
    <row r="33" spans="2:13" ht="12.75" customHeight="1" thickBot="1"/>
    <row r="34" spans="2:13" ht="12.75" customHeight="1">
      <c r="B34" s="243" t="s">
        <v>41</v>
      </c>
      <c r="C34" s="490"/>
      <c r="D34" s="234" t="s">
        <v>45</v>
      </c>
      <c r="E34" s="234" t="s">
        <v>46</v>
      </c>
      <c r="F34" s="234" t="s">
        <v>47</v>
      </c>
      <c r="G34" s="234" t="s">
        <v>48</v>
      </c>
      <c r="H34" s="234" t="s">
        <v>292</v>
      </c>
      <c r="I34" s="234" t="s">
        <v>12</v>
      </c>
      <c r="J34" s="241" t="s">
        <v>43</v>
      </c>
      <c r="K34" s="241" t="s">
        <v>44</v>
      </c>
      <c r="L34" s="241" t="s">
        <v>49</v>
      </c>
      <c r="M34" s="379" t="s">
        <v>13</v>
      </c>
    </row>
    <row r="35" spans="2:13" ht="12.75" customHeight="1" thickBot="1">
      <c r="B35" s="383"/>
      <c r="C35" s="491"/>
      <c r="D35" s="380"/>
      <c r="E35" s="380"/>
      <c r="F35" s="380"/>
      <c r="G35" s="380"/>
      <c r="H35" s="380"/>
      <c r="I35" s="380"/>
      <c r="J35" s="485"/>
      <c r="K35" s="485"/>
      <c r="L35" s="485"/>
      <c r="M35" s="380"/>
    </row>
    <row r="36" spans="2:13" ht="12.75" customHeight="1" thickBot="1">
      <c r="B36" s="243" t="s">
        <v>45</v>
      </c>
      <c r="C36" s="2" t="str">
        <f>'[1]Confirmed Players'!$B$29</f>
        <v>Kai Ng</v>
      </c>
      <c r="D36" s="489"/>
      <c r="E36" s="484">
        <v>15</v>
      </c>
      <c r="F36" s="484">
        <v>21</v>
      </c>
      <c r="G36" s="484">
        <v>21</v>
      </c>
      <c r="H36" s="484">
        <v>21</v>
      </c>
      <c r="I36" s="484">
        <f>COUNTIF(D36:H37,21)</f>
        <v>3</v>
      </c>
      <c r="J36" s="484">
        <f>SUM(D36:H37)</f>
        <v>78</v>
      </c>
      <c r="K36" s="484">
        <f>SUM(D36:D45)</f>
        <v>53</v>
      </c>
      <c r="L36" s="484">
        <f>SUM(J36-K36)</f>
        <v>25</v>
      </c>
      <c r="M36" s="484">
        <v>1</v>
      </c>
    </row>
    <row r="37" spans="2:13" ht="12.75" customHeight="1" thickBot="1">
      <c r="B37" s="383"/>
      <c r="C37" s="3" t="str">
        <f>'[1]Confirmed Players'!$D$29</f>
        <v>Alan Lau</v>
      </c>
      <c r="D37" s="489"/>
      <c r="E37" s="484"/>
      <c r="F37" s="484"/>
      <c r="G37" s="484"/>
      <c r="H37" s="484"/>
      <c r="I37" s="484"/>
      <c r="J37" s="484"/>
      <c r="K37" s="484"/>
      <c r="L37" s="484"/>
      <c r="M37" s="484"/>
    </row>
    <row r="38" spans="2:13" ht="12.75" customHeight="1" thickBot="1">
      <c r="B38" s="234" t="s">
        <v>46</v>
      </c>
      <c r="C38" s="5" t="e">
        <f>'[1]Confirmed Players'!#REF!</f>
        <v>#REF!</v>
      </c>
      <c r="D38" s="484">
        <v>21</v>
      </c>
      <c r="E38" s="488"/>
      <c r="F38" s="484">
        <v>15</v>
      </c>
      <c r="G38" s="484">
        <v>21</v>
      </c>
      <c r="H38" s="484">
        <v>21</v>
      </c>
      <c r="I38" s="484">
        <f t="shared" ref="I38" si="22">COUNTIF(D38:H39,21)</f>
        <v>3</v>
      </c>
      <c r="J38" s="484">
        <f t="shared" ref="J38" si="23">SUM(D38:H39)</f>
        <v>78</v>
      </c>
      <c r="K38" s="379">
        <f>SUM(E36:E45)</f>
        <v>68</v>
      </c>
      <c r="L38" s="484">
        <f t="shared" ref="L38" si="24">SUM(J38-K38)</f>
        <v>10</v>
      </c>
      <c r="M38" s="484">
        <v>3</v>
      </c>
    </row>
    <row r="39" spans="2:13" ht="12.75" customHeight="1" thickBot="1">
      <c r="B39" s="380"/>
      <c r="C39" s="3" t="e">
        <f>'[1]Confirmed Players'!#REF!</f>
        <v>#REF!</v>
      </c>
      <c r="D39" s="484"/>
      <c r="E39" s="488"/>
      <c r="F39" s="484"/>
      <c r="G39" s="484"/>
      <c r="H39" s="484"/>
      <c r="I39" s="484"/>
      <c r="J39" s="484"/>
      <c r="K39" s="380"/>
      <c r="L39" s="484"/>
      <c r="M39" s="484"/>
    </row>
    <row r="40" spans="2:13" ht="12.75" customHeight="1" thickBot="1">
      <c r="B40" s="234" t="s">
        <v>47</v>
      </c>
      <c r="C40" s="2" t="str">
        <f>'[1]Confirmed Players'!$B$38</f>
        <v>Anthony Low</v>
      </c>
      <c r="D40" s="484">
        <v>8</v>
      </c>
      <c r="E40" s="484">
        <v>21</v>
      </c>
      <c r="F40" s="488"/>
      <c r="G40" s="484">
        <v>21</v>
      </c>
      <c r="H40" s="484">
        <v>21</v>
      </c>
      <c r="I40" s="484">
        <f t="shared" ref="I40" si="25">COUNTIF(D40:H41,21)</f>
        <v>3</v>
      </c>
      <c r="J40" s="484">
        <f t="shared" ref="J40" si="26">SUM(D40:H41)</f>
        <v>71</v>
      </c>
      <c r="K40" s="379">
        <f>SUM(F36:F45)</f>
        <v>47</v>
      </c>
      <c r="L40" s="484">
        <f t="shared" ref="L40" si="27">SUM(J40-K40)</f>
        <v>24</v>
      </c>
      <c r="M40" s="484">
        <v>2</v>
      </c>
    </row>
    <row r="41" spans="2:13" ht="12.75" customHeight="1" thickBot="1">
      <c r="B41" s="380"/>
      <c r="C41" s="3" t="str">
        <f>'[1]Confirmed Players'!$D$38</f>
        <v>Jaideep Sundriyal</v>
      </c>
      <c r="D41" s="484"/>
      <c r="E41" s="484"/>
      <c r="F41" s="488"/>
      <c r="G41" s="484"/>
      <c r="H41" s="484"/>
      <c r="I41" s="484"/>
      <c r="J41" s="484"/>
      <c r="K41" s="380"/>
      <c r="L41" s="484"/>
      <c r="M41" s="484"/>
    </row>
    <row r="42" spans="2:13" ht="12.75" customHeight="1" thickBot="1">
      <c r="B42" s="234" t="s">
        <v>48</v>
      </c>
      <c r="C42" s="2" t="str">
        <f>'[1]Confirmed Players'!$B$32</f>
        <v>Noah Hitchcock</v>
      </c>
      <c r="D42" s="484">
        <v>14</v>
      </c>
      <c r="E42" s="484">
        <v>19</v>
      </c>
      <c r="F42" s="484">
        <v>5</v>
      </c>
      <c r="G42" s="488"/>
      <c r="H42" s="486">
        <v>21</v>
      </c>
      <c r="I42" s="484">
        <f>COUNTIF(D42:H43,21)</f>
        <v>1</v>
      </c>
      <c r="J42" s="484">
        <f t="shared" ref="J42" si="28">SUM(D42:H43)</f>
        <v>59</v>
      </c>
      <c r="K42" s="379">
        <f>SUM(G36:G45)</f>
        <v>75</v>
      </c>
      <c r="L42" s="484">
        <f t="shared" ref="L42" si="29">SUM(J42-K42)</f>
        <v>-16</v>
      </c>
      <c r="M42" s="484">
        <v>4</v>
      </c>
    </row>
    <row r="43" spans="2:13" ht="12.75" customHeight="1" thickBot="1">
      <c r="B43" s="380"/>
      <c r="C43" s="7" t="str">
        <f>'[1]Confirmed Players'!$D$32</f>
        <v>Parthiv Manikoth</v>
      </c>
      <c r="D43" s="484"/>
      <c r="E43" s="484"/>
      <c r="F43" s="484"/>
      <c r="G43" s="488"/>
      <c r="H43" s="486"/>
      <c r="I43" s="484"/>
      <c r="J43" s="484"/>
      <c r="K43" s="380"/>
      <c r="L43" s="484"/>
      <c r="M43" s="484"/>
    </row>
    <row r="44" spans="2:13" ht="12.75" customHeight="1" thickBot="1">
      <c r="B44" s="234" t="s">
        <v>292</v>
      </c>
      <c r="C44" s="2" t="str">
        <f>'[1]Confirmed Players'!$B$42</f>
        <v xml:space="preserve">Michael Byrne </v>
      </c>
      <c r="D44" s="484">
        <v>10</v>
      </c>
      <c r="E44" s="484">
        <v>13</v>
      </c>
      <c r="F44" s="484">
        <v>6</v>
      </c>
      <c r="G44" s="486">
        <v>12</v>
      </c>
      <c r="H44" s="483"/>
      <c r="I44" s="484">
        <f t="shared" ref="I44" si="30">COUNTIF(D44:H45,21)</f>
        <v>0</v>
      </c>
      <c r="J44" s="484">
        <f t="shared" ref="J44" si="31">SUM(D44:H45)</f>
        <v>41</v>
      </c>
      <c r="K44" s="379">
        <f>SUM(H36:H45)</f>
        <v>84</v>
      </c>
      <c r="L44" s="484">
        <f t="shared" ref="L44" si="32">SUM(J44-K44)</f>
        <v>-43</v>
      </c>
      <c r="M44" s="484">
        <v>5</v>
      </c>
    </row>
    <row r="45" spans="2:13" ht="12.75" customHeight="1" thickBot="1">
      <c r="B45" s="380"/>
      <c r="C45" s="7" t="str">
        <f>'[1]Confirmed Players'!$D$42</f>
        <v xml:space="preserve">Pete Johnson </v>
      </c>
      <c r="D45" s="484"/>
      <c r="E45" s="484"/>
      <c r="F45" s="484"/>
      <c r="G45" s="486"/>
      <c r="H45" s="483"/>
      <c r="I45" s="484"/>
      <c r="J45" s="484"/>
      <c r="K45" s="380"/>
      <c r="L45" s="484"/>
      <c r="M45" s="484"/>
    </row>
    <row r="46" spans="2:13" ht="12.75" customHeight="1"/>
    <row r="47" spans="2:13" ht="12.75" customHeight="1">
      <c r="B47" s="1" t="str">
        <f>B17</f>
        <v>Order   - A v C,   B v D,  C v E,  A v D,  B v E,  C v D,  A v E,  B v C,  D v E,  A v B   (Circle = Game on,   X = Finished)</v>
      </c>
      <c r="E47" t="s">
        <v>314</v>
      </c>
    </row>
    <row r="48" spans="2:13" ht="12.75" customHeight="1" thickBot="1">
      <c r="E48" t="s">
        <v>313</v>
      </c>
    </row>
    <row r="49" spans="2:13" ht="12.75" customHeight="1">
      <c r="B49" s="243" t="s">
        <v>42</v>
      </c>
      <c r="C49" s="490"/>
      <c r="D49" s="234" t="s">
        <v>45</v>
      </c>
      <c r="E49" s="234" t="s">
        <v>46</v>
      </c>
      <c r="F49" s="234" t="s">
        <v>47</v>
      </c>
      <c r="G49" s="234" t="s">
        <v>48</v>
      </c>
      <c r="H49" s="234" t="s">
        <v>292</v>
      </c>
      <c r="I49" s="234" t="s">
        <v>12</v>
      </c>
      <c r="J49" s="241" t="s">
        <v>43</v>
      </c>
      <c r="K49" s="241" t="s">
        <v>44</v>
      </c>
      <c r="L49" s="241" t="s">
        <v>49</v>
      </c>
      <c r="M49" s="379" t="s">
        <v>13</v>
      </c>
    </row>
    <row r="50" spans="2:13" ht="12.75" customHeight="1" thickBot="1">
      <c r="B50" s="383"/>
      <c r="C50" s="491"/>
      <c r="D50" s="380"/>
      <c r="E50" s="380"/>
      <c r="F50" s="380"/>
      <c r="G50" s="380"/>
      <c r="H50" s="380"/>
      <c r="I50" s="380"/>
      <c r="J50" s="485"/>
      <c r="K50" s="485"/>
      <c r="L50" s="485"/>
      <c r="M50" s="380"/>
    </row>
    <row r="51" spans="2:13" ht="12.75" customHeight="1" thickBot="1">
      <c r="B51" s="243" t="s">
        <v>45</v>
      </c>
      <c r="C51" s="2" t="str">
        <f>'[1]Confirmed Players'!$B$39</f>
        <v>Jack Juster</v>
      </c>
      <c r="D51" s="489"/>
      <c r="E51" s="484">
        <v>21</v>
      </c>
      <c r="F51" s="484">
        <v>12</v>
      </c>
      <c r="G51" s="484">
        <v>16</v>
      </c>
      <c r="H51" s="484">
        <v>21</v>
      </c>
      <c r="I51" s="484">
        <f>COUNTIF(D51:H52,21)</f>
        <v>2</v>
      </c>
      <c r="J51" s="484">
        <f>SUM(D51:H52)</f>
        <v>70</v>
      </c>
      <c r="K51" s="484">
        <f>SUM(D51:D60)</f>
        <v>68</v>
      </c>
      <c r="L51" s="484">
        <f>SUM(J51-K51)</f>
        <v>2</v>
      </c>
      <c r="M51" s="484">
        <v>3</v>
      </c>
    </row>
    <row r="52" spans="2:13" ht="12.75" customHeight="1" thickBot="1">
      <c r="B52" s="383"/>
      <c r="C52" s="3" t="str">
        <f>'[1]Confirmed Players'!$D$39</f>
        <v>David Coles</v>
      </c>
      <c r="D52" s="489"/>
      <c r="E52" s="484"/>
      <c r="F52" s="484"/>
      <c r="G52" s="484"/>
      <c r="H52" s="484"/>
      <c r="I52" s="484"/>
      <c r="J52" s="484"/>
      <c r="K52" s="484"/>
      <c r="L52" s="484"/>
      <c r="M52" s="484"/>
    </row>
    <row r="53" spans="2:13" ht="12.75" customHeight="1" thickBot="1">
      <c r="B53" s="234" t="s">
        <v>46</v>
      </c>
      <c r="C53" s="5" t="str">
        <f>'[1]Confirmed Players'!$B$44</f>
        <v>Sohail Ashraf</v>
      </c>
      <c r="D53" s="484">
        <v>15</v>
      </c>
      <c r="E53" s="488"/>
      <c r="F53" s="484">
        <v>17</v>
      </c>
      <c r="G53" s="484">
        <v>12</v>
      </c>
      <c r="H53" s="484">
        <v>19</v>
      </c>
      <c r="I53" s="484">
        <f t="shared" ref="I53" si="33">COUNTIF(D53:H54,21)</f>
        <v>0</v>
      </c>
      <c r="J53" s="484">
        <f t="shared" ref="J53" si="34">SUM(D53:H54)</f>
        <v>63</v>
      </c>
      <c r="K53" s="379">
        <f>SUM(E51:E60)</f>
        <v>84</v>
      </c>
      <c r="L53" s="484">
        <f t="shared" ref="L53" si="35">SUM(J53-K53)</f>
        <v>-21</v>
      </c>
      <c r="M53" s="484">
        <v>5</v>
      </c>
    </row>
    <row r="54" spans="2:13" ht="12.75" customHeight="1" thickBot="1">
      <c r="B54" s="380"/>
      <c r="C54" s="3" t="str">
        <f>'[1]Confirmed Players'!$D$44</f>
        <v>Brad partridge</v>
      </c>
      <c r="D54" s="484"/>
      <c r="E54" s="488"/>
      <c r="F54" s="484"/>
      <c r="G54" s="484"/>
      <c r="H54" s="484"/>
      <c r="I54" s="484"/>
      <c r="J54" s="484"/>
      <c r="K54" s="380"/>
      <c r="L54" s="484"/>
      <c r="M54" s="484"/>
    </row>
    <row r="55" spans="2:13" ht="12.75" customHeight="1" thickBot="1">
      <c r="B55" s="234" t="s">
        <v>47</v>
      </c>
      <c r="C55" s="2" t="str">
        <f>'[1]Confirmed Players'!$B$31</f>
        <v>Kris Ramjeewon</v>
      </c>
      <c r="D55" s="484">
        <v>21</v>
      </c>
      <c r="E55" s="484">
        <v>21</v>
      </c>
      <c r="F55" s="488"/>
      <c r="G55" s="484">
        <v>12</v>
      </c>
      <c r="H55" s="484">
        <v>21</v>
      </c>
      <c r="I55" s="484">
        <f t="shared" ref="I55" si="36">COUNTIF(D55:H56,21)</f>
        <v>3</v>
      </c>
      <c r="J55" s="484">
        <f t="shared" ref="J55" si="37">SUM(D55:H56)</f>
        <v>75</v>
      </c>
      <c r="K55" s="379">
        <f>SUM(F51:F60)</f>
        <v>67</v>
      </c>
      <c r="L55" s="484">
        <f t="shared" ref="L55" si="38">SUM(J55-K55)</f>
        <v>8</v>
      </c>
      <c r="M55" s="484">
        <v>2</v>
      </c>
    </row>
    <row r="56" spans="2:13" ht="12.75" customHeight="1" thickBot="1">
      <c r="B56" s="380"/>
      <c r="C56" s="3" t="str">
        <f>'[1]Confirmed Players'!$D$31</f>
        <v>John lim</v>
      </c>
      <c r="D56" s="484"/>
      <c r="E56" s="484"/>
      <c r="F56" s="488"/>
      <c r="G56" s="484"/>
      <c r="H56" s="484"/>
      <c r="I56" s="484"/>
      <c r="J56" s="484"/>
      <c r="K56" s="380"/>
      <c r="L56" s="484"/>
      <c r="M56" s="484"/>
    </row>
    <row r="57" spans="2:13" ht="12.75" customHeight="1" thickBot="1">
      <c r="B57" s="234" t="s">
        <v>48</v>
      </c>
      <c r="C57" s="2" t="str">
        <f>'[1]Confirmed Players'!$B$41</f>
        <v>Jon Dela Roca</v>
      </c>
      <c r="D57" s="484">
        <v>21</v>
      </c>
      <c r="E57" s="484">
        <v>21</v>
      </c>
      <c r="F57" s="484">
        <v>21</v>
      </c>
      <c r="G57" s="488"/>
      <c r="H57" s="486">
        <v>21</v>
      </c>
      <c r="I57" s="484">
        <f>COUNTIF(D57:H58,21)</f>
        <v>4</v>
      </c>
      <c r="J57" s="484">
        <f t="shared" ref="J57" si="39">SUM(D57:H58)</f>
        <v>84</v>
      </c>
      <c r="K57" s="379">
        <f>SUM(G51:G60)</f>
        <v>50</v>
      </c>
      <c r="L57" s="484">
        <f t="shared" ref="L57" si="40">SUM(J57-K57)</f>
        <v>34</v>
      </c>
      <c r="M57" s="484">
        <v>1</v>
      </c>
    </row>
    <row r="58" spans="2:13" ht="12.75" customHeight="1" thickBot="1">
      <c r="B58" s="380"/>
      <c r="C58" s="7" t="str">
        <f>'[1]Confirmed Players'!$D$41</f>
        <v>Jamie Sung</v>
      </c>
      <c r="D58" s="484"/>
      <c r="E58" s="484"/>
      <c r="F58" s="484"/>
      <c r="G58" s="488"/>
      <c r="H58" s="486"/>
      <c r="I58" s="484"/>
      <c r="J58" s="484"/>
      <c r="K58" s="380"/>
      <c r="L58" s="484"/>
      <c r="M58" s="484"/>
    </row>
    <row r="59" spans="2:13" ht="12.75" customHeight="1" thickBot="1">
      <c r="B59" s="234" t="s">
        <v>292</v>
      </c>
      <c r="C59" s="2" t="str">
        <f>'[1]Confirmed Players'!$B$34</f>
        <v>Muhammed waleed‭</v>
      </c>
      <c r="D59" s="484">
        <v>11</v>
      </c>
      <c r="E59" s="484">
        <v>21</v>
      </c>
      <c r="F59" s="484">
        <v>17</v>
      </c>
      <c r="G59" s="486">
        <v>10</v>
      </c>
      <c r="H59" s="483"/>
      <c r="I59" s="484">
        <f t="shared" ref="I59" si="41">COUNTIF(D59:H60,21)</f>
        <v>1</v>
      </c>
      <c r="J59" s="484">
        <f t="shared" ref="J59" si="42">SUM(D59:H60)</f>
        <v>59</v>
      </c>
      <c r="K59" s="379">
        <f>SUM(H51:H60)</f>
        <v>82</v>
      </c>
      <c r="L59" s="484">
        <f t="shared" ref="L59" si="43">SUM(J59-K59)</f>
        <v>-23</v>
      </c>
      <c r="M59" s="484">
        <v>4</v>
      </c>
    </row>
    <row r="60" spans="2:13" ht="12.75" customHeight="1" thickBot="1">
      <c r="B60" s="380"/>
      <c r="C60" s="7" t="str">
        <f>'[1]Confirmed Players'!$D$34</f>
        <v>Gohar Maqsood</v>
      </c>
      <c r="D60" s="484"/>
      <c r="E60" s="484"/>
      <c r="F60" s="484"/>
      <c r="G60" s="486"/>
      <c r="H60" s="483"/>
      <c r="I60" s="484"/>
      <c r="J60" s="484"/>
      <c r="K60" s="380"/>
      <c r="L60" s="484"/>
      <c r="M60" s="484"/>
    </row>
    <row r="61" spans="2:13" ht="12.75" customHeight="1"/>
    <row r="62" spans="2:13" ht="12.75" customHeight="1">
      <c r="B62" t="str">
        <f>B17</f>
        <v>Order   - A v C,   B v D,  C v E,  A v D,  B v E,  C v D,  A v E,  B v C,  D v E,  A v B   (Circle = Game on,   X = Finished)</v>
      </c>
    </row>
    <row r="63" spans="2:13" ht="12.75" customHeight="1">
      <c r="B63" s="1"/>
      <c r="C63" s="4"/>
      <c r="D63" s="4"/>
      <c r="E63" s="4"/>
      <c r="F63" s="4"/>
      <c r="G63" s="4"/>
      <c r="H63" s="4"/>
      <c r="I63" s="4"/>
      <c r="J63" s="4"/>
      <c r="K63" s="4"/>
    </row>
    <row r="64" spans="2:13" ht="12.75" customHeight="1" thickBot="1">
      <c r="B64" s="1"/>
      <c r="C64" s="121"/>
      <c r="D64" s="121"/>
      <c r="E64" s="121"/>
      <c r="F64" s="121"/>
      <c r="G64" s="121"/>
      <c r="H64" s="121"/>
      <c r="I64" s="121"/>
      <c r="J64" s="121"/>
      <c r="K64" s="121"/>
    </row>
    <row r="65" spans="2:12">
      <c r="B65" s="252" t="str">
        <f>B1</f>
        <v>MEN'S LEAGUE 'B' RESULTS - DEC 2015</v>
      </c>
      <c r="C65" s="253"/>
      <c r="D65" s="253"/>
      <c r="E65" s="253"/>
      <c r="F65" s="253"/>
      <c r="G65" s="253"/>
      <c r="H65" s="253"/>
      <c r="I65" s="253"/>
      <c r="J65" s="253"/>
      <c r="K65" s="253"/>
      <c r="L65" s="254"/>
    </row>
    <row r="66" spans="2:12" ht="13.5" thickBot="1">
      <c r="B66" s="255"/>
      <c r="C66" s="256"/>
      <c r="D66" s="256"/>
      <c r="E66" s="256"/>
      <c r="F66" s="256"/>
      <c r="G66" s="256"/>
      <c r="H66" s="256"/>
      <c r="I66" s="256"/>
      <c r="J66" s="256"/>
      <c r="K66" s="256"/>
      <c r="L66" s="257"/>
    </row>
    <row r="68" spans="2:12" ht="12.75" customHeight="1"/>
    <row r="69" spans="2:12" ht="13.5" customHeight="1" thickBot="1"/>
    <row r="70" spans="2:12">
      <c r="B70" s="246" t="s">
        <v>228</v>
      </c>
      <c r="C70" s="247"/>
    </row>
    <row r="71" spans="2:12" ht="13.5" thickBot="1">
      <c r="B71" s="248"/>
      <c r="C71" s="249"/>
    </row>
    <row r="72" spans="2:12" ht="13.5" thickBot="1"/>
    <row r="73" spans="2:12">
      <c r="B73" s="234" t="s">
        <v>45</v>
      </c>
      <c r="C73" s="2" t="s">
        <v>300</v>
      </c>
      <c r="D73" s="234" t="s">
        <v>218</v>
      </c>
      <c r="E73" s="234" t="s">
        <v>15</v>
      </c>
      <c r="F73" s="234" t="s">
        <v>225</v>
      </c>
      <c r="G73" s="312" t="s">
        <v>301</v>
      </c>
      <c r="H73" s="313"/>
      <c r="I73" s="286" t="s">
        <v>308</v>
      </c>
    </row>
    <row r="74" spans="2:12" ht="13.5" thickBot="1">
      <c r="B74" s="235"/>
      <c r="C74" s="3" t="s">
        <v>291</v>
      </c>
      <c r="D74" s="235"/>
      <c r="E74" s="235"/>
      <c r="F74" s="235"/>
      <c r="G74" s="315" t="s">
        <v>284</v>
      </c>
      <c r="H74" s="316"/>
      <c r="I74" s="235"/>
    </row>
    <row r="75" spans="2:12" ht="13.5" thickBot="1">
      <c r="B75" s="9"/>
      <c r="C75" s="1"/>
      <c r="D75" s="66"/>
      <c r="F75" s="66"/>
      <c r="G75" s="1"/>
      <c r="H75" s="1"/>
    </row>
    <row r="76" spans="2:12">
      <c r="B76" s="234" t="s">
        <v>46</v>
      </c>
      <c r="C76" s="2" t="s">
        <v>263</v>
      </c>
      <c r="D76" s="234" t="s">
        <v>220</v>
      </c>
      <c r="E76" s="234" t="s">
        <v>15</v>
      </c>
      <c r="F76" s="234" t="s">
        <v>224</v>
      </c>
      <c r="G76" s="312" t="s">
        <v>262</v>
      </c>
      <c r="H76" s="313"/>
      <c r="I76" s="234" t="s">
        <v>310</v>
      </c>
    </row>
    <row r="77" spans="2:12" ht="13.5" thickBot="1">
      <c r="B77" s="235"/>
      <c r="C77" s="3" t="s">
        <v>38</v>
      </c>
      <c r="D77" s="235"/>
      <c r="E77" s="235"/>
      <c r="F77" s="235"/>
      <c r="G77" s="334" t="s">
        <v>78</v>
      </c>
      <c r="H77" s="336"/>
      <c r="I77" s="235"/>
    </row>
    <row r="78" spans="2:12" ht="13.5" thickBot="1">
      <c r="B78" s="9"/>
      <c r="C78" s="1"/>
      <c r="D78" s="66"/>
      <c r="F78" s="66"/>
      <c r="G78" s="1"/>
      <c r="H78" s="1"/>
    </row>
    <row r="79" spans="2:12">
      <c r="B79" s="234" t="s">
        <v>47</v>
      </c>
      <c r="C79" s="2" t="s">
        <v>7</v>
      </c>
      <c r="D79" s="234" t="s">
        <v>221</v>
      </c>
      <c r="E79" s="234" t="s">
        <v>15</v>
      </c>
      <c r="F79" s="234" t="s">
        <v>219</v>
      </c>
      <c r="G79" s="312" t="s">
        <v>146</v>
      </c>
      <c r="H79" s="313"/>
      <c r="I79" s="234" t="s">
        <v>307</v>
      </c>
    </row>
    <row r="80" spans="2:12" ht="13.5" thickBot="1">
      <c r="B80" s="235"/>
      <c r="C80" s="7" t="s">
        <v>29</v>
      </c>
      <c r="D80" s="235"/>
      <c r="E80" s="235"/>
      <c r="F80" s="235"/>
      <c r="G80" s="315" t="s">
        <v>264</v>
      </c>
      <c r="H80" s="316"/>
      <c r="I80" s="235"/>
    </row>
    <row r="81" spans="2:9" ht="13.5" thickBot="1">
      <c r="B81" s="9"/>
      <c r="C81" s="1"/>
      <c r="D81" s="66"/>
      <c r="F81" s="66"/>
      <c r="G81" s="1"/>
      <c r="H81" s="1"/>
    </row>
    <row r="82" spans="2:9">
      <c r="B82" s="234" t="s">
        <v>48</v>
      </c>
      <c r="C82" s="8" t="s">
        <v>302</v>
      </c>
      <c r="D82" s="258" t="s">
        <v>222</v>
      </c>
      <c r="E82" s="234" t="s">
        <v>15</v>
      </c>
      <c r="F82" s="234" t="s">
        <v>223</v>
      </c>
      <c r="G82" s="312" t="s">
        <v>274</v>
      </c>
      <c r="H82" s="313"/>
      <c r="I82" s="286" t="s">
        <v>306</v>
      </c>
    </row>
    <row r="83" spans="2:9" ht="13.5" thickBot="1">
      <c r="B83" s="235"/>
      <c r="C83" s="7" t="s">
        <v>281</v>
      </c>
      <c r="D83" s="259"/>
      <c r="E83" s="235"/>
      <c r="F83" s="235"/>
      <c r="G83" s="315" t="s">
        <v>275</v>
      </c>
      <c r="H83" s="316"/>
      <c r="I83" s="235"/>
    </row>
    <row r="84" spans="2:9">
      <c r="B84" s="4"/>
      <c r="C84" s="67"/>
      <c r="D84" s="70"/>
      <c r="E84" s="4"/>
      <c r="F84" s="71"/>
      <c r="G84" s="72"/>
      <c r="H84" s="6"/>
      <c r="I84" s="4"/>
    </row>
    <row r="85" spans="2:9">
      <c r="B85" s="4"/>
      <c r="C85" s="67"/>
      <c r="D85" s="70"/>
      <c r="E85" s="4"/>
      <c r="F85" s="71"/>
      <c r="G85" s="72"/>
      <c r="H85" s="6"/>
      <c r="I85" s="4"/>
    </row>
    <row r="86" spans="2:9" ht="12.75" customHeight="1"/>
    <row r="87" spans="2:9" ht="13.5" customHeight="1" thickBot="1"/>
    <row r="88" spans="2:9">
      <c r="B88" s="246" t="s">
        <v>20</v>
      </c>
      <c r="C88" s="247"/>
    </row>
    <row r="89" spans="2:9" ht="13.5" thickBot="1">
      <c r="B89" s="248"/>
      <c r="C89" s="249"/>
    </row>
    <row r="90" spans="2:9" ht="13.5" thickBot="1"/>
    <row r="91" spans="2:9">
      <c r="B91" s="379">
        <v>1</v>
      </c>
      <c r="C91" s="108" t="s">
        <v>304</v>
      </c>
      <c r="D91" s="258" t="s">
        <v>45</v>
      </c>
      <c r="E91" s="234" t="s">
        <v>15</v>
      </c>
      <c r="F91" s="234" t="s">
        <v>46</v>
      </c>
      <c r="G91" s="11" t="s">
        <v>262</v>
      </c>
      <c r="H91" s="10"/>
      <c r="I91" s="286" t="s">
        <v>305</v>
      </c>
    </row>
    <row r="92" spans="2:9" ht="13.5" thickBot="1">
      <c r="B92" s="380"/>
      <c r="C92" s="107" t="s">
        <v>291</v>
      </c>
      <c r="D92" s="259"/>
      <c r="E92" s="235"/>
      <c r="F92" s="235"/>
      <c r="G92" s="12" t="s">
        <v>78</v>
      </c>
      <c r="H92" s="13"/>
      <c r="I92" s="235"/>
    </row>
    <row r="93" spans="2:9" ht="13.5" thickBot="1">
      <c r="B93" s="9"/>
      <c r="G93" s="1"/>
      <c r="H93" s="1"/>
      <c r="I93" s="1"/>
    </row>
    <row r="94" spans="2:9">
      <c r="B94" s="379">
        <v>2</v>
      </c>
      <c r="C94" s="8" t="s">
        <v>7</v>
      </c>
      <c r="D94" s="258" t="s">
        <v>47</v>
      </c>
      <c r="E94" s="234" t="s">
        <v>15</v>
      </c>
      <c r="F94" s="234" t="s">
        <v>48</v>
      </c>
      <c r="G94" s="15" t="s">
        <v>303</v>
      </c>
      <c r="H94" s="109"/>
      <c r="I94" s="234" t="s">
        <v>327</v>
      </c>
    </row>
    <row r="95" spans="2:9" ht="13.5" thickBot="1">
      <c r="B95" s="380"/>
      <c r="C95" s="7" t="s">
        <v>29</v>
      </c>
      <c r="D95" s="259"/>
      <c r="E95" s="235"/>
      <c r="F95" s="235"/>
      <c r="G95" s="110" t="s">
        <v>281</v>
      </c>
      <c r="H95" s="111"/>
      <c r="I95" s="235"/>
    </row>
    <row r="96" spans="2:9">
      <c r="B96" s="4"/>
      <c r="C96" s="67"/>
      <c r="D96" s="70"/>
      <c r="E96" s="4"/>
      <c r="F96" s="71"/>
      <c r="G96" s="72"/>
      <c r="H96" s="6"/>
      <c r="I96" s="4"/>
    </row>
    <row r="97" spans="2:12">
      <c r="B97" s="4"/>
      <c r="C97" s="67"/>
      <c r="D97" s="70"/>
      <c r="E97" s="4"/>
      <c r="F97" s="71"/>
      <c r="G97" s="72"/>
      <c r="H97" s="6"/>
      <c r="I97" s="4"/>
    </row>
    <row r="98" spans="2:12" ht="12.75" customHeight="1"/>
    <row r="99" spans="2:12" ht="13.5" customHeight="1" thickBot="1"/>
    <row r="100" spans="2:12">
      <c r="B100" s="246" t="s">
        <v>21</v>
      </c>
      <c r="C100" s="247"/>
    </row>
    <row r="101" spans="2:12" ht="13.5" thickBot="1">
      <c r="B101" s="248"/>
      <c r="C101" s="249"/>
    </row>
    <row r="102" spans="2:12">
      <c r="B102" s="122"/>
      <c r="C102" s="80"/>
      <c r="D102" s="80"/>
      <c r="E102" s="80"/>
      <c r="F102" s="80"/>
      <c r="G102" s="80"/>
      <c r="H102" s="80"/>
      <c r="I102" s="80"/>
      <c r="J102" s="80"/>
      <c r="K102" s="80"/>
      <c r="L102" s="81"/>
    </row>
    <row r="103" spans="2:12" ht="13.5" thickBot="1">
      <c r="B103" s="123"/>
      <c r="C103" s="82"/>
      <c r="D103" s="82"/>
      <c r="E103" s="82"/>
      <c r="F103" s="82"/>
      <c r="G103" s="82"/>
      <c r="H103" s="82"/>
      <c r="I103" s="82"/>
      <c r="J103" s="82"/>
      <c r="K103" s="82"/>
      <c r="L103" s="83"/>
    </row>
    <row r="104" spans="2:12">
      <c r="B104" s="379">
        <v>1</v>
      </c>
      <c r="C104" s="2" t="s">
        <v>304</v>
      </c>
      <c r="D104" s="234" t="s">
        <v>15</v>
      </c>
      <c r="E104" s="357" t="s">
        <v>303</v>
      </c>
      <c r="F104" s="359"/>
      <c r="G104" s="243" t="s">
        <v>309</v>
      </c>
      <c r="H104" s="274"/>
      <c r="I104" s="250"/>
    </row>
    <row r="105" spans="2:12" ht="13.5" thickBot="1">
      <c r="B105" s="380"/>
      <c r="C105" s="3" t="s">
        <v>291</v>
      </c>
      <c r="D105" s="235"/>
      <c r="E105" s="349" t="s">
        <v>281</v>
      </c>
      <c r="F105" s="350"/>
      <c r="G105" s="244"/>
      <c r="H105" s="275"/>
      <c r="I105" s="276"/>
    </row>
    <row r="107" spans="2:12" ht="12.75" customHeight="1"/>
    <row r="108" spans="2:12" ht="13.5" customHeight="1" thickBot="1"/>
    <row r="109" spans="2:12">
      <c r="B109" s="337" t="s">
        <v>226</v>
      </c>
      <c r="C109" s="338"/>
      <c r="D109" s="338"/>
      <c r="E109" s="338"/>
      <c r="F109" s="338"/>
      <c r="G109" s="338"/>
      <c r="H109" s="338"/>
      <c r="I109" s="338"/>
      <c r="J109" s="338"/>
      <c r="K109" s="338"/>
      <c r="L109" s="339"/>
    </row>
    <row r="110" spans="2:12" ht="13.5" thickBot="1">
      <c r="B110" s="351"/>
      <c r="C110" s="352"/>
      <c r="D110" s="352"/>
      <c r="E110" s="352"/>
      <c r="F110" s="352"/>
      <c r="G110" s="352"/>
      <c r="H110" s="352"/>
      <c r="I110" s="352"/>
      <c r="J110" s="352"/>
      <c r="K110" s="352"/>
      <c r="L110" s="353"/>
    </row>
    <row r="190" spans="1:12">
      <c r="A190" s="89"/>
    </row>
    <row r="191" spans="1:12">
      <c r="A191" s="89"/>
    </row>
    <row r="192" spans="1:12"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</row>
    <row r="193" spans="2:12"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</row>
  </sheetData>
  <sheetProtection selectLockedCells="1"/>
  <mergeCells count="313">
    <mergeCell ref="M4:M5"/>
    <mergeCell ref="B4:C5"/>
    <mergeCell ref="D4:D5"/>
    <mergeCell ref="E4:E5"/>
    <mergeCell ref="F4:F5"/>
    <mergeCell ref="G4:G5"/>
    <mergeCell ref="I4:I5"/>
    <mergeCell ref="J4:J5"/>
    <mergeCell ref="K4:K5"/>
    <mergeCell ref="L4:L5"/>
    <mergeCell ref="M6:M7"/>
    <mergeCell ref="B8:B9"/>
    <mergeCell ref="D8:D9"/>
    <mergeCell ref="E8:E9"/>
    <mergeCell ref="F8:F9"/>
    <mergeCell ref="G8:G9"/>
    <mergeCell ref="I8:I9"/>
    <mergeCell ref="J8:J9"/>
    <mergeCell ref="K8:K9"/>
    <mergeCell ref="L8:L9"/>
    <mergeCell ref="M8:M9"/>
    <mergeCell ref="B6:B7"/>
    <mergeCell ref="D6:D7"/>
    <mergeCell ref="E6:E7"/>
    <mergeCell ref="F6:F7"/>
    <mergeCell ref="G6:G7"/>
    <mergeCell ref="I6:I7"/>
    <mergeCell ref="J6:J7"/>
    <mergeCell ref="K6:K7"/>
    <mergeCell ref="L6:L7"/>
    <mergeCell ref="G12:G13"/>
    <mergeCell ref="I12:I13"/>
    <mergeCell ref="J12:J13"/>
    <mergeCell ref="K12:K13"/>
    <mergeCell ref="L12:L13"/>
    <mergeCell ref="M12:M13"/>
    <mergeCell ref="B10:B11"/>
    <mergeCell ref="D10:D11"/>
    <mergeCell ref="E10:E11"/>
    <mergeCell ref="F10:F11"/>
    <mergeCell ref="G10:G11"/>
    <mergeCell ref="I10:I11"/>
    <mergeCell ref="J10:J11"/>
    <mergeCell ref="K10:K11"/>
    <mergeCell ref="L10:L11"/>
    <mergeCell ref="L21:L22"/>
    <mergeCell ref="B19:C20"/>
    <mergeCell ref="D19:D20"/>
    <mergeCell ref="E19:E20"/>
    <mergeCell ref="F19:F20"/>
    <mergeCell ref="G19:G20"/>
    <mergeCell ref="H19:H20"/>
    <mergeCell ref="I19:I20"/>
    <mergeCell ref="J19:J20"/>
    <mergeCell ref="K19:K20"/>
    <mergeCell ref="B21:B22"/>
    <mergeCell ref="D21:D22"/>
    <mergeCell ref="E21:E22"/>
    <mergeCell ref="F21:F22"/>
    <mergeCell ref="G21:G22"/>
    <mergeCell ref="H21:H22"/>
    <mergeCell ref="I21:I22"/>
    <mergeCell ref="J21:J22"/>
    <mergeCell ref="K21:K22"/>
    <mergeCell ref="L25:L26"/>
    <mergeCell ref="B23:B24"/>
    <mergeCell ref="D23:D24"/>
    <mergeCell ref="E23:E24"/>
    <mergeCell ref="F23:F24"/>
    <mergeCell ref="G23:G24"/>
    <mergeCell ref="H23:H24"/>
    <mergeCell ref="I23:I24"/>
    <mergeCell ref="J23:J24"/>
    <mergeCell ref="K23:K24"/>
    <mergeCell ref="L29:L30"/>
    <mergeCell ref="B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B29:B30"/>
    <mergeCell ref="D29:D30"/>
    <mergeCell ref="E29:E30"/>
    <mergeCell ref="F29:F30"/>
    <mergeCell ref="G29:G30"/>
    <mergeCell ref="H29:H30"/>
    <mergeCell ref="I29:I30"/>
    <mergeCell ref="J29:J30"/>
    <mergeCell ref="K29:K30"/>
    <mergeCell ref="L36:L37"/>
    <mergeCell ref="B38:B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B36:B37"/>
    <mergeCell ref="D36:D37"/>
    <mergeCell ref="E36:E37"/>
    <mergeCell ref="F36:F37"/>
    <mergeCell ref="G36:G37"/>
    <mergeCell ref="H36:H37"/>
    <mergeCell ref="I36:I37"/>
    <mergeCell ref="J36:J37"/>
    <mergeCell ref="K36:K37"/>
    <mergeCell ref="I42:I43"/>
    <mergeCell ref="J42:J43"/>
    <mergeCell ref="K42:K43"/>
    <mergeCell ref="L42:L43"/>
    <mergeCell ref="B40:B41"/>
    <mergeCell ref="D40:D41"/>
    <mergeCell ref="E40:E41"/>
    <mergeCell ref="F40:F41"/>
    <mergeCell ref="G40:G41"/>
    <mergeCell ref="H40:H41"/>
    <mergeCell ref="I40:I41"/>
    <mergeCell ref="J40:J41"/>
    <mergeCell ref="K40:K41"/>
    <mergeCell ref="L49:L50"/>
    <mergeCell ref="B51:B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B49:C50"/>
    <mergeCell ref="D49:D50"/>
    <mergeCell ref="E49:E50"/>
    <mergeCell ref="F49:F50"/>
    <mergeCell ref="G49:G50"/>
    <mergeCell ref="H49:H50"/>
    <mergeCell ref="I49:I50"/>
    <mergeCell ref="J49:J50"/>
    <mergeCell ref="K49:K50"/>
    <mergeCell ref="D57:D58"/>
    <mergeCell ref="B57:B58"/>
    <mergeCell ref="L53:L54"/>
    <mergeCell ref="B55:B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B53:B54"/>
    <mergeCell ref="D53:D54"/>
    <mergeCell ref="E53:E54"/>
    <mergeCell ref="F53:F54"/>
    <mergeCell ref="G53:G54"/>
    <mergeCell ref="H53:H54"/>
    <mergeCell ref="I53:I54"/>
    <mergeCell ref="J53:J54"/>
    <mergeCell ref="K53:K54"/>
    <mergeCell ref="B65:L66"/>
    <mergeCell ref="B70:C71"/>
    <mergeCell ref="B73:B74"/>
    <mergeCell ref="D73:D74"/>
    <mergeCell ref="E73:E74"/>
    <mergeCell ref="F73:F74"/>
    <mergeCell ref="G73:H73"/>
    <mergeCell ref="I73:I74"/>
    <mergeCell ref="G74:H74"/>
    <mergeCell ref="B79:B80"/>
    <mergeCell ref="D79:D80"/>
    <mergeCell ref="E79:E80"/>
    <mergeCell ref="F79:F80"/>
    <mergeCell ref="G79:H79"/>
    <mergeCell ref="I79:I80"/>
    <mergeCell ref="G80:H80"/>
    <mergeCell ref="B76:B77"/>
    <mergeCell ref="D76:D77"/>
    <mergeCell ref="E76:E77"/>
    <mergeCell ref="F76:F77"/>
    <mergeCell ref="G76:H76"/>
    <mergeCell ref="I76:I77"/>
    <mergeCell ref="G77:H77"/>
    <mergeCell ref="B88:C89"/>
    <mergeCell ref="B91:B92"/>
    <mergeCell ref="D91:D92"/>
    <mergeCell ref="E91:E92"/>
    <mergeCell ref="F91:F92"/>
    <mergeCell ref="I91:I92"/>
    <mergeCell ref="B82:B83"/>
    <mergeCell ref="D82:D83"/>
    <mergeCell ref="E82:E83"/>
    <mergeCell ref="F82:F83"/>
    <mergeCell ref="G82:H82"/>
    <mergeCell ref="I82:I83"/>
    <mergeCell ref="G83:H83"/>
    <mergeCell ref="B104:B105"/>
    <mergeCell ref="D104:D105"/>
    <mergeCell ref="G104:I105"/>
    <mergeCell ref="B109:L110"/>
    <mergeCell ref="B94:B95"/>
    <mergeCell ref="D94:D95"/>
    <mergeCell ref="E94:E95"/>
    <mergeCell ref="F94:F95"/>
    <mergeCell ref="I94:I95"/>
    <mergeCell ref="B100:C101"/>
    <mergeCell ref="E104:F104"/>
    <mergeCell ref="E105:F105"/>
    <mergeCell ref="M14:M15"/>
    <mergeCell ref="H4:H5"/>
    <mergeCell ref="H6:H7"/>
    <mergeCell ref="H8:H9"/>
    <mergeCell ref="H10:H11"/>
    <mergeCell ref="H12:H13"/>
    <mergeCell ref="H14:H15"/>
    <mergeCell ref="B1:M2"/>
    <mergeCell ref="M19:M20"/>
    <mergeCell ref="B14:B15"/>
    <mergeCell ref="D14:D15"/>
    <mergeCell ref="E14:E15"/>
    <mergeCell ref="F14:F15"/>
    <mergeCell ref="G14:G15"/>
    <mergeCell ref="I14:I15"/>
    <mergeCell ref="J14:J15"/>
    <mergeCell ref="K14:K15"/>
    <mergeCell ref="L14:L15"/>
    <mergeCell ref="L19:L20"/>
    <mergeCell ref="M10:M11"/>
    <mergeCell ref="B12:B13"/>
    <mergeCell ref="D12:D13"/>
    <mergeCell ref="E12:E13"/>
    <mergeCell ref="F12:F13"/>
    <mergeCell ref="M21:M22"/>
    <mergeCell ref="M23:M24"/>
    <mergeCell ref="M25:M26"/>
    <mergeCell ref="B27:B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L23:L24"/>
    <mergeCell ref="B25:B26"/>
    <mergeCell ref="D25:D26"/>
    <mergeCell ref="E25:E26"/>
    <mergeCell ref="F25:F26"/>
    <mergeCell ref="G25:G26"/>
    <mergeCell ref="H25:H26"/>
    <mergeCell ref="I25:I26"/>
    <mergeCell ref="J25:J26"/>
    <mergeCell ref="K25:K26"/>
    <mergeCell ref="M29:M30"/>
    <mergeCell ref="M34:M35"/>
    <mergeCell ref="M36:M37"/>
    <mergeCell ref="M38:M39"/>
    <mergeCell ref="M40:M41"/>
    <mergeCell ref="M42:M43"/>
    <mergeCell ref="B44:B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L40:L41"/>
    <mergeCell ref="B42:B43"/>
    <mergeCell ref="D42:D43"/>
    <mergeCell ref="E42:E43"/>
    <mergeCell ref="F42:F43"/>
    <mergeCell ref="G42:G43"/>
    <mergeCell ref="H42:H43"/>
    <mergeCell ref="M49:M50"/>
    <mergeCell ref="M51:M52"/>
    <mergeCell ref="M53:M54"/>
    <mergeCell ref="M55:M56"/>
    <mergeCell ref="M57:M58"/>
    <mergeCell ref="B59:B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L57:L58"/>
    <mergeCell ref="K57:K58"/>
    <mergeCell ref="J57:J58"/>
    <mergeCell ref="I57:I58"/>
    <mergeCell ref="H57:H58"/>
    <mergeCell ref="G57:G58"/>
    <mergeCell ref="F57:F58"/>
    <mergeCell ref="E57:E58"/>
  </mergeCells>
  <pageMargins left="0.15748031496062992" right="0.15748031496062992" top="0.19685039370078741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A1:R183"/>
  <sheetViews>
    <sheetView workbookViewId="0">
      <pane ySplit="3" topLeftCell="A4" activePane="bottomLeft" state="frozen"/>
      <selection activeCell="R182" sqref="R182"/>
      <selection pane="bottomLeft" activeCell="L12" sqref="L12"/>
    </sheetView>
  </sheetViews>
  <sheetFormatPr defaultRowHeight="12.75"/>
  <cols>
    <col min="1" max="1" width="4.140625" style="23" customWidth="1"/>
    <col min="2" max="2" width="22.5703125" style="21" customWidth="1"/>
    <col min="3" max="3" width="1.85546875" style="22" customWidth="1"/>
    <col min="4" max="4" width="22" style="22" customWidth="1"/>
    <col min="5" max="7" width="3.42578125" style="22" customWidth="1"/>
    <col min="8" max="8" width="5.7109375" style="58" customWidth="1"/>
    <col min="9" max="9" width="4.140625" style="23" customWidth="1"/>
    <col min="10" max="10" width="22.5703125" style="21" customWidth="1"/>
    <col min="11" max="11" width="1.85546875" style="21" customWidth="1"/>
    <col min="12" max="12" width="22" style="60" customWidth="1"/>
    <col min="13" max="15" width="3.42578125" style="21" customWidth="1"/>
    <col min="16" max="16384" width="9.140625" style="21"/>
  </cols>
  <sheetData>
    <row r="1" spans="1:17" ht="12.75" customHeight="1">
      <c r="A1" s="17"/>
      <c r="B1" s="18"/>
      <c r="C1" s="19"/>
      <c r="D1" s="20"/>
      <c r="E1" s="492" t="s">
        <v>50</v>
      </c>
      <c r="F1" s="492"/>
      <c r="G1" s="492"/>
      <c r="H1" s="21"/>
      <c r="I1" s="17"/>
      <c r="J1" s="18"/>
      <c r="K1" s="19"/>
      <c r="L1" s="59"/>
      <c r="M1" s="492" t="s">
        <v>50</v>
      </c>
      <c r="N1" s="492"/>
      <c r="O1" s="492"/>
    </row>
    <row r="2" spans="1:17" s="22" customFormat="1">
      <c r="A2" s="17" t="s">
        <v>13</v>
      </c>
      <c r="B2" s="492" t="s">
        <v>51</v>
      </c>
      <c r="C2" s="492"/>
      <c r="D2" s="492"/>
      <c r="E2" s="20" t="s">
        <v>45</v>
      </c>
      <c r="F2" s="20" t="s">
        <v>46</v>
      </c>
      <c r="G2" s="20" t="s">
        <v>52</v>
      </c>
      <c r="I2" s="17" t="s">
        <v>13</v>
      </c>
      <c r="J2" s="492" t="s">
        <v>51</v>
      </c>
      <c r="K2" s="492"/>
      <c r="L2" s="492"/>
      <c r="M2" s="20" t="s">
        <v>45</v>
      </c>
      <c r="N2" s="20" t="s">
        <v>46</v>
      </c>
      <c r="O2" s="20" t="s">
        <v>52</v>
      </c>
    </row>
    <row r="3" spans="1:17" ht="19.5" customHeight="1">
      <c r="A3" s="17"/>
      <c r="B3" s="18"/>
      <c r="C3" s="19"/>
      <c r="D3" s="20"/>
      <c r="E3" s="20"/>
      <c r="F3" s="20"/>
      <c r="G3" s="20"/>
      <c r="H3" s="21"/>
      <c r="I3" s="17"/>
      <c r="J3" s="18"/>
      <c r="K3" s="19"/>
      <c r="L3" s="59"/>
      <c r="M3" s="20"/>
      <c r="N3" s="20"/>
      <c r="O3" s="20"/>
    </row>
    <row r="4" spans="1:17" ht="12.75" customHeight="1">
      <c r="A4" s="17"/>
      <c r="B4" s="18"/>
      <c r="C4" s="19"/>
      <c r="D4" s="20"/>
      <c r="E4" s="20"/>
      <c r="F4" s="20"/>
      <c r="G4" s="20"/>
      <c r="H4" s="21"/>
      <c r="K4" s="24"/>
      <c r="M4" s="22"/>
      <c r="N4" s="22"/>
      <c r="O4" s="22"/>
    </row>
    <row r="5" spans="1:17" ht="12.75" customHeight="1">
      <c r="A5" s="17"/>
      <c r="B5" s="18"/>
      <c r="C5" s="19"/>
      <c r="D5" s="20"/>
      <c r="E5" s="20"/>
      <c r="F5" s="20"/>
      <c r="G5" s="20"/>
      <c r="H5" s="21"/>
      <c r="K5" s="24"/>
      <c r="M5" s="22"/>
      <c r="N5" s="22"/>
      <c r="O5" s="22"/>
    </row>
    <row r="6" spans="1:17" ht="12.75" customHeight="1">
      <c r="A6" s="17"/>
      <c r="B6" s="18"/>
      <c r="C6" s="19"/>
      <c r="D6" s="20"/>
      <c r="E6" s="20"/>
      <c r="F6" s="20"/>
      <c r="G6" s="20"/>
      <c r="H6" s="21"/>
      <c r="K6" s="24"/>
      <c r="M6" s="22"/>
      <c r="N6" s="22"/>
      <c r="O6" s="22"/>
    </row>
    <row r="7" spans="1:17">
      <c r="A7" s="25"/>
      <c r="B7" s="26" t="s">
        <v>53</v>
      </c>
      <c r="C7" s="20"/>
      <c r="D7" s="20"/>
      <c r="E7" s="20"/>
      <c r="F7" s="20"/>
      <c r="G7" s="20"/>
      <c r="H7" s="21"/>
    </row>
    <row r="8" spans="1:17">
      <c r="A8" s="17"/>
      <c r="B8" s="27"/>
      <c r="C8" s="20"/>
      <c r="D8" s="20"/>
      <c r="E8" s="20"/>
      <c r="F8" s="20"/>
      <c r="G8" s="20"/>
      <c r="H8" s="21"/>
    </row>
    <row r="9" spans="1:17">
      <c r="A9" s="17"/>
      <c r="B9" s="28" t="s">
        <v>54</v>
      </c>
      <c r="C9" s="29"/>
      <c r="D9" s="29" t="s">
        <v>55</v>
      </c>
      <c r="E9" s="17" t="s">
        <v>56</v>
      </c>
      <c r="F9" s="29"/>
      <c r="G9" s="17"/>
      <c r="H9" s="21"/>
      <c r="J9" s="28" t="s">
        <v>54</v>
      </c>
      <c r="K9" s="29"/>
      <c r="L9" s="42" t="s">
        <v>217</v>
      </c>
    </row>
    <row r="10" spans="1:17" ht="12.75" customHeight="1">
      <c r="A10" s="17"/>
      <c r="B10" s="28" t="s">
        <v>57</v>
      </c>
      <c r="C10" s="17"/>
      <c r="D10" s="29" t="s">
        <v>58</v>
      </c>
      <c r="E10" s="29" t="s">
        <v>56</v>
      </c>
      <c r="F10" s="29"/>
      <c r="G10" s="17"/>
      <c r="H10" s="21"/>
      <c r="I10" s="33"/>
      <c r="J10" s="28" t="s">
        <v>26</v>
      </c>
      <c r="K10" s="17"/>
      <c r="L10" s="42" t="s">
        <v>67</v>
      </c>
      <c r="M10" s="33"/>
      <c r="N10" s="33"/>
      <c r="O10" s="33"/>
    </row>
    <row r="11" spans="1:17">
      <c r="A11" s="17"/>
      <c r="B11" s="28" t="s">
        <v>59</v>
      </c>
      <c r="C11" s="29"/>
      <c r="D11" s="29" t="s">
        <v>6</v>
      </c>
      <c r="E11" s="29" t="s">
        <v>56</v>
      </c>
      <c r="F11" s="17"/>
      <c r="G11" s="29"/>
      <c r="H11" s="21"/>
      <c r="I11" s="33"/>
      <c r="J11" s="28" t="s">
        <v>77</v>
      </c>
      <c r="K11" s="17"/>
      <c r="L11" s="42" t="s">
        <v>78</v>
      </c>
      <c r="M11" s="33"/>
      <c r="N11" s="33"/>
      <c r="O11" s="33"/>
    </row>
    <row r="12" spans="1:17">
      <c r="A12" s="17"/>
      <c r="B12" s="31" t="s">
        <v>60</v>
      </c>
      <c r="C12" s="29"/>
      <c r="D12" s="32" t="s">
        <v>61</v>
      </c>
      <c r="E12" s="29" t="s">
        <v>56</v>
      </c>
      <c r="F12" s="17"/>
      <c r="G12" s="29"/>
      <c r="H12" s="21"/>
      <c r="I12" s="33"/>
      <c r="J12" s="28" t="s">
        <v>92</v>
      </c>
      <c r="K12" s="17"/>
      <c r="L12" s="42" t="s">
        <v>93</v>
      </c>
      <c r="M12" s="33"/>
      <c r="N12" s="33"/>
      <c r="O12" s="33"/>
    </row>
    <row r="13" spans="1:17">
      <c r="A13" s="17"/>
      <c r="B13" s="28" t="s">
        <v>62</v>
      </c>
      <c r="C13" s="17"/>
      <c r="D13" s="29" t="s">
        <v>63</v>
      </c>
      <c r="E13" s="29" t="s">
        <v>56</v>
      </c>
      <c r="F13" s="29"/>
      <c r="G13" s="17"/>
      <c r="H13" s="21"/>
    </row>
    <row r="14" spans="1:17">
      <c r="A14" s="17"/>
      <c r="B14" s="28" t="s">
        <v>64</v>
      </c>
      <c r="C14" s="17"/>
      <c r="D14" s="29" t="s">
        <v>65</v>
      </c>
      <c r="E14" s="29" t="s">
        <v>56</v>
      </c>
      <c r="F14" s="29"/>
      <c r="G14" s="17"/>
      <c r="H14" s="21"/>
      <c r="I14" s="33"/>
      <c r="J14" s="33"/>
      <c r="K14" s="33"/>
      <c r="L14" s="61"/>
      <c r="M14" s="33"/>
      <c r="N14" s="33"/>
      <c r="O14" s="33"/>
      <c r="Q14" s="21" t="s">
        <v>66</v>
      </c>
    </row>
    <row r="15" spans="1:17" s="33" customFormat="1">
      <c r="A15" s="17"/>
      <c r="B15" s="28" t="s">
        <v>26</v>
      </c>
      <c r="C15" s="17"/>
      <c r="D15" s="29" t="s">
        <v>67</v>
      </c>
      <c r="E15" s="29" t="s">
        <v>56</v>
      </c>
      <c r="F15" s="29"/>
      <c r="G15" s="17"/>
      <c r="J15" s="64" t="str">
        <f>IF(J12="","",J12)</f>
        <v>Lee Tandy</v>
      </c>
      <c r="L15" s="61"/>
    </row>
    <row r="16" spans="1:17" s="33" customFormat="1">
      <c r="A16" s="29"/>
      <c r="B16" s="28" t="s">
        <v>68</v>
      </c>
      <c r="C16" s="29"/>
      <c r="D16" s="29" t="s">
        <v>69</v>
      </c>
      <c r="E16" s="29" t="s">
        <v>56</v>
      </c>
      <c r="F16" s="29"/>
      <c r="G16" s="29"/>
      <c r="L16" s="61"/>
    </row>
    <row r="17" spans="1:15" s="33" customFormat="1">
      <c r="A17" s="29"/>
      <c r="B17" s="28" t="s">
        <v>70</v>
      </c>
      <c r="C17" s="17"/>
      <c r="D17" s="29" t="s">
        <v>71</v>
      </c>
      <c r="E17" s="29" t="s">
        <v>56</v>
      </c>
      <c r="F17" s="29"/>
      <c r="G17" s="29"/>
      <c r="L17" s="61"/>
    </row>
    <row r="18" spans="1:15">
      <c r="A18" s="29"/>
      <c r="B18" s="28" t="s">
        <v>25</v>
      </c>
      <c r="C18" s="17"/>
      <c r="D18" s="29" t="s">
        <v>72</v>
      </c>
      <c r="E18" s="29" t="s">
        <v>56</v>
      </c>
      <c r="F18" s="29"/>
      <c r="G18" s="29"/>
      <c r="H18" s="21"/>
      <c r="I18" s="33"/>
      <c r="J18" s="33"/>
      <c r="K18" s="33"/>
      <c r="L18" s="61"/>
      <c r="M18" s="33"/>
      <c r="N18" s="33"/>
      <c r="O18" s="33"/>
    </row>
    <row r="19" spans="1:15" s="33" customFormat="1">
      <c r="A19" s="17"/>
      <c r="B19" s="28" t="s">
        <v>73</v>
      </c>
      <c r="C19" s="17"/>
      <c r="D19" s="29" t="s">
        <v>74</v>
      </c>
      <c r="E19" s="29" t="s">
        <v>56</v>
      </c>
      <c r="F19" s="29"/>
      <c r="G19" s="17"/>
      <c r="L19" s="61"/>
    </row>
    <row r="20" spans="1:15">
      <c r="A20" s="29"/>
      <c r="B20" s="28" t="s">
        <v>36</v>
      </c>
      <c r="C20" s="29"/>
      <c r="D20" s="32" t="s">
        <v>28</v>
      </c>
      <c r="E20" s="29" t="s">
        <v>56</v>
      </c>
      <c r="F20" s="34"/>
      <c r="G20" s="34"/>
      <c r="H20" s="21"/>
      <c r="I20" s="33"/>
      <c r="J20" s="33"/>
      <c r="K20" s="33"/>
      <c r="L20" s="61"/>
      <c r="M20" s="33"/>
      <c r="N20" s="33"/>
      <c r="O20" s="33"/>
    </row>
    <row r="21" spans="1:15" s="33" customFormat="1">
      <c r="A21" s="17"/>
      <c r="B21" s="28" t="s">
        <v>23</v>
      </c>
      <c r="C21" s="17"/>
      <c r="D21" s="32" t="s">
        <v>24</v>
      </c>
      <c r="E21" s="29" t="s">
        <v>56</v>
      </c>
      <c r="F21" s="29"/>
      <c r="G21" s="29"/>
      <c r="L21" s="61"/>
    </row>
    <row r="22" spans="1:15">
      <c r="A22" s="29"/>
      <c r="B22" s="28" t="s">
        <v>75</v>
      </c>
      <c r="C22" s="17"/>
      <c r="D22" s="29" t="s">
        <v>76</v>
      </c>
      <c r="E22" s="29" t="s">
        <v>56</v>
      </c>
      <c r="F22" s="29"/>
      <c r="G22" s="29"/>
      <c r="H22" s="21"/>
    </row>
    <row r="23" spans="1:15">
      <c r="A23" s="17"/>
      <c r="B23" s="28" t="s">
        <v>77</v>
      </c>
      <c r="C23" s="17"/>
      <c r="D23" s="29" t="s">
        <v>78</v>
      </c>
      <c r="E23" s="29" t="s">
        <v>56</v>
      </c>
      <c r="F23" s="29"/>
      <c r="G23" s="17"/>
      <c r="H23" s="21"/>
      <c r="I23" s="33"/>
      <c r="J23" s="33"/>
      <c r="K23" s="33"/>
      <c r="L23" s="61"/>
      <c r="M23" s="33"/>
      <c r="N23" s="33"/>
      <c r="O23" s="33"/>
    </row>
    <row r="24" spans="1:15" ht="12.75" customHeight="1">
      <c r="A24" s="17"/>
      <c r="B24" s="28" t="s">
        <v>79</v>
      </c>
      <c r="C24" s="17"/>
      <c r="D24" s="29" t="s">
        <v>80</v>
      </c>
      <c r="E24" s="29" t="s">
        <v>56</v>
      </c>
      <c r="F24" s="29"/>
      <c r="G24" s="17"/>
      <c r="H24" s="21"/>
    </row>
    <row r="25" spans="1:15">
      <c r="A25" s="17"/>
      <c r="B25" s="28" t="s">
        <v>81</v>
      </c>
      <c r="C25" s="17"/>
      <c r="D25" s="29" t="s">
        <v>82</v>
      </c>
      <c r="E25" s="29" t="s">
        <v>56</v>
      </c>
      <c r="F25" s="29"/>
      <c r="G25" s="17"/>
      <c r="H25" s="21"/>
      <c r="I25" s="33"/>
      <c r="J25" s="33"/>
      <c r="K25" s="33"/>
      <c r="L25" s="61"/>
      <c r="M25" s="33"/>
      <c r="N25" s="33"/>
      <c r="O25" s="33"/>
    </row>
    <row r="26" spans="1:15">
      <c r="A26" s="17"/>
      <c r="B26" s="28" t="s">
        <v>83</v>
      </c>
      <c r="C26" s="17"/>
      <c r="D26" s="29" t="s">
        <v>84</v>
      </c>
      <c r="E26" s="29" t="s">
        <v>56</v>
      </c>
      <c r="F26" s="20"/>
      <c r="G26" s="17"/>
      <c r="H26" s="21"/>
      <c r="I26" s="33"/>
      <c r="J26" s="33"/>
      <c r="K26" s="33"/>
      <c r="L26" s="61"/>
      <c r="M26" s="33"/>
      <c r="N26" s="33"/>
      <c r="O26" s="33"/>
    </row>
    <row r="27" spans="1:15">
      <c r="A27" s="17"/>
      <c r="B27" s="28" t="s">
        <v>85</v>
      </c>
      <c r="C27" s="17"/>
      <c r="D27" s="29" t="s">
        <v>86</v>
      </c>
      <c r="E27" s="29" t="s">
        <v>56</v>
      </c>
      <c r="F27" s="29"/>
      <c r="G27" s="29"/>
      <c r="H27" s="21"/>
      <c r="I27" s="33"/>
      <c r="J27" s="33"/>
      <c r="K27" s="33"/>
      <c r="L27" s="61"/>
      <c r="M27" s="33"/>
      <c r="N27" s="33"/>
      <c r="O27" s="33"/>
    </row>
    <row r="28" spans="1:15" s="33" customFormat="1">
      <c r="A28" s="17"/>
      <c r="B28" s="36" t="s">
        <v>87</v>
      </c>
      <c r="C28" s="17"/>
      <c r="D28" s="32" t="s">
        <v>88</v>
      </c>
      <c r="E28" s="29" t="s">
        <v>56</v>
      </c>
      <c r="F28" s="20"/>
      <c r="G28" s="29"/>
      <c r="I28" s="23"/>
      <c r="J28" s="21"/>
      <c r="K28" s="21"/>
      <c r="L28" s="60"/>
      <c r="M28" s="21"/>
      <c r="N28" s="21"/>
      <c r="O28" s="21"/>
    </row>
    <row r="29" spans="1:15" s="33" customFormat="1">
      <c r="A29" s="29"/>
      <c r="B29" s="36" t="s">
        <v>89</v>
      </c>
      <c r="C29" s="17"/>
      <c r="D29" s="29" t="s">
        <v>90</v>
      </c>
      <c r="E29" s="29" t="s">
        <v>56</v>
      </c>
      <c r="F29" s="29"/>
      <c r="G29" s="29"/>
      <c r="I29" s="23"/>
      <c r="J29" s="21"/>
      <c r="K29" s="21"/>
      <c r="L29" s="60"/>
      <c r="M29" s="21"/>
      <c r="N29" s="21"/>
      <c r="O29" s="21"/>
    </row>
    <row r="30" spans="1:15" s="33" customFormat="1">
      <c r="A30" s="29"/>
      <c r="B30" s="28" t="s">
        <v>92</v>
      </c>
      <c r="C30" s="17"/>
      <c r="D30" s="29" t="s">
        <v>93</v>
      </c>
      <c r="E30" s="29" t="s">
        <v>56</v>
      </c>
      <c r="F30" s="34"/>
      <c r="G30" s="29"/>
      <c r="I30" s="23"/>
      <c r="J30" s="21"/>
      <c r="K30" s="21"/>
      <c r="L30" s="60"/>
      <c r="M30" s="21"/>
      <c r="N30" s="21"/>
      <c r="O30" s="21"/>
    </row>
    <row r="31" spans="1:15">
      <c r="A31" s="29"/>
      <c r="B31" s="28" t="s">
        <v>94</v>
      </c>
      <c r="C31" s="17"/>
      <c r="D31" s="29" t="s">
        <v>27</v>
      </c>
      <c r="E31" s="29" t="s">
        <v>56</v>
      </c>
      <c r="F31" s="29"/>
      <c r="G31" s="29"/>
      <c r="H31" s="21"/>
    </row>
    <row r="32" spans="1:15" s="33" customFormat="1">
      <c r="A32" s="17"/>
      <c r="B32" s="28" t="s">
        <v>96</v>
      </c>
      <c r="C32" s="28"/>
      <c r="D32" s="29" t="s">
        <v>97</v>
      </c>
      <c r="E32" s="29" t="s">
        <v>56</v>
      </c>
      <c r="F32" s="29"/>
      <c r="G32" s="17"/>
      <c r="I32" s="23"/>
      <c r="J32" s="21"/>
      <c r="K32" s="21"/>
      <c r="L32" s="60"/>
      <c r="M32" s="21"/>
      <c r="N32" s="21"/>
      <c r="O32" s="21"/>
    </row>
    <row r="33" spans="1:15" s="33" customFormat="1">
      <c r="A33" s="38">
        <v>1</v>
      </c>
      <c r="B33" s="39" t="s">
        <v>100</v>
      </c>
      <c r="C33" s="40"/>
      <c r="D33" s="38" t="s">
        <v>101</v>
      </c>
      <c r="E33" s="38" t="s">
        <v>56</v>
      </c>
      <c r="F33" s="29"/>
      <c r="G33" s="29"/>
      <c r="I33" s="23"/>
      <c r="J33" s="21"/>
      <c r="K33" s="21"/>
      <c r="L33" s="60"/>
      <c r="M33" s="21"/>
      <c r="N33" s="21"/>
      <c r="O33" s="21"/>
    </row>
    <row r="34" spans="1:15" s="33" customFormat="1">
      <c r="A34" s="38">
        <v>2</v>
      </c>
      <c r="B34" s="39" t="s">
        <v>104</v>
      </c>
      <c r="C34" s="40"/>
      <c r="D34" s="38" t="s">
        <v>0</v>
      </c>
      <c r="E34" s="38" t="s">
        <v>56</v>
      </c>
      <c r="F34" s="29"/>
      <c r="G34" s="29"/>
      <c r="I34" s="23"/>
      <c r="J34" s="21"/>
      <c r="K34" s="21"/>
      <c r="L34" s="60"/>
      <c r="M34" s="21"/>
      <c r="N34" s="21"/>
      <c r="O34" s="21"/>
    </row>
    <row r="35" spans="1:15" s="33" customFormat="1">
      <c r="A35" s="38">
        <v>3</v>
      </c>
      <c r="B35" s="39" t="s">
        <v>107</v>
      </c>
      <c r="C35" s="40"/>
      <c r="D35" s="38" t="s">
        <v>108</v>
      </c>
      <c r="E35" s="38" t="s">
        <v>56</v>
      </c>
      <c r="F35" s="29"/>
      <c r="G35" s="29"/>
      <c r="I35" s="23"/>
      <c r="J35" s="21"/>
      <c r="K35" s="21"/>
      <c r="L35" s="60"/>
      <c r="M35" s="21"/>
      <c r="N35" s="21"/>
      <c r="O35" s="21"/>
    </row>
    <row r="36" spans="1:15" s="33" customFormat="1">
      <c r="A36" s="29"/>
      <c r="B36" s="28"/>
      <c r="C36" s="17"/>
      <c r="D36" s="29"/>
      <c r="E36" s="29"/>
      <c r="F36" s="29"/>
      <c r="G36" s="29"/>
      <c r="I36" s="23"/>
      <c r="J36" s="21"/>
      <c r="K36" s="21"/>
      <c r="L36" s="60"/>
      <c r="M36" s="21"/>
      <c r="N36" s="21"/>
      <c r="O36" s="21"/>
    </row>
    <row r="37" spans="1:15" s="33" customFormat="1">
      <c r="A37" s="41"/>
      <c r="B37" s="26" t="s">
        <v>113</v>
      </c>
      <c r="C37" s="29"/>
      <c r="D37" s="29"/>
      <c r="E37" s="29"/>
      <c r="F37" s="29"/>
      <c r="G37" s="29"/>
      <c r="I37" s="23"/>
      <c r="J37" s="21"/>
      <c r="K37" s="21"/>
      <c r="L37" s="60"/>
      <c r="M37" s="21"/>
      <c r="N37" s="21"/>
      <c r="O37" s="21"/>
    </row>
    <row r="38" spans="1:15" s="33" customFormat="1">
      <c r="A38" s="29"/>
      <c r="B38" s="28"/>
      <c r="C38" s="29"/>
      <c r="D38" s="29"/>
      <c r="E38" s="29"/>
      <c r="F38" s="29"/>
      <c r="G38" s="29"/>
      <c r="I38" s="23"/>
      <c r="J38" s="21"/>
      <c r="K38" s="21"/>
      <c r="L38" s="60"/>
      <c r="M38" s="21"/>
      <c r="N38" s="21"/>
      <c r="O38" s="21"/>
    </row>
    <row r="39" spans="1:15" s="33" customFormat="1">
      <c r="A39" s="29"/>
      <c r="B39" s="118" t="s">
        <v>262</v>
      </c>
      <c r="C39" s="118"/>
      <c r="D39" s="118" t="s">
        <v>78</v>
      </c>
      <c r="E39" s="29"/>
      <c r="F39" s="29" t="s">
        <v>56</v>
      </c>
      <c r="G39" s="29"/>
    </row>
    <row r="40" spans="1:15">
      <c r="A40" s="29"/>
      <c r="B40" s="118" t="s">
        <v>7</v>
      </c>
      <c r="C40" s="118"/>
      <c r="D40" s="118" t="s">
        <v>29</v>
      </c>
      <c r="E40" s="29"/>
      <c r="F40" s="29" t="s">
        <v>56</v>
      </c>
      <c r="G40" s="29"/>
      <c r="H40" s="21"/>
    </row>
    <row r="41" spans="1:15" s="33" customFormat="1">
      <c r="A41" s="17"/>
      <c r="B41" s="118" t="s">
        <v>263</v>
      </c>
      <c r="C41" s="118"/>
      <c r="D41" s="118" t="s">
        <v>38</v>
      </c>
      <c r="E41" s="17"/>
      <c r="F41" s="29" t="s">
        <v>56</v>
      </c>
      <c r="G41" s="17"/>
      <c r="I41" s="23"/>
      <c r="M41" s="21"/>
      <c r="N41" s="21"/>
      <c r="O41" s="21"/>
    </row>
    <row r="42" spans="1:15">
      <c r="A42" s="29"/>
      <c r="B42" s="118" t="s">
        <v>146</v>
      </c>
      <c r="C42" s="118"/>
      <c r="D42" s="118" t="s">
        <v>264</v>
      </c>
      <c r="E42" s="29"/>
      <c r="F42" s="29" t="s">
        <v>56</v>
      </c>
      <c r="G42" s="29"/>
      <c r="H42" s="21"/>
    </row>
    <row r="43" spans="1:15" s="33" customFormat="1">
      <c r="A43" s="17"/>
      <c r="B43" s="118" t="s">
        <v>265</v>
      </c>
      <c r="C43" s="118"/>
      <c r="D43" s="118" t="s">
        <v>266</v>
      </c>
      <c r="E43" s="29"/>
      <c r="F43" s="29" t="s">
        <v>56</v>
      </c>
      <c r="G43" s="29"/>
      <c r="I43" s="23"/>
      <c r="M43" s="21"/>
      <c r="N43" s="21"/>
      <c r="O43" s="21"/>
    </row>
    <row r="44" spans="1:15" s="33" customFormat="1">
      <c r="A44" s="29"/>
      <c r="B44" s="118" t="s">
        <v>267</v>
      </c>
      <c r="C44" s="118"/>
      <c r="D44" s="118" t="s">
        <v>268</v>
      </c>
      <c r="E44" s="29"/>
      <c r="F44" s="29" t="s">
        <v>56</v>
      </c>
      <c r="G44" s="29"/>
    </row>
    <row r="45" spans="1:15" s="33" customFormat="1">
      <c r="A45" s="29"/>
      <c r="B45" s="118" t="s">
        <v>269</v>
      </c>
      <c r="C45" s="118"/>
      <c r="D45" s="118" t="s">
        <v>270</v>
      </c>
      <c r="E45" s="29"/>
      <c r="F45" s="29" t="s">
        <v>56</v>
      </c>
      <c r="G45" s="29"/>
      <c r="I45" s="23"/>
      <c r="M45" s="21"/>
      <c r="N45" s="21"/>
      <c r="O45" s="21"/>
    </row>
    <row r="46" spans="1:15">
      <c r="A46" s="29"/>
      <c r="B46" s="118" t="s">
        <v>271</v>
      </c>
      <c r="C46" s="118"/>
      <c r="D46" s="118" t="s">
        <v>291</v>
      </c>
      <c r="E46" s="29"/>
      <c r="F46" s="29" t="s">
        <v>56</v>
      </c>
      <c r="G46" s="29"/>
      <c r="H46" s="21"/>
    </row>
    <row r="47" spans="1:15">
      <c r="A47" s="17"/>
      <c r="B47" s="118" t="s">
        <v>272</v>
      </c>
      <c r="C47" s="118"/>
      <c r="D47" s="118" t="s">
        <v>115</v>
      </c>
      <c r="E47" s="29"/>
      <c r="F47" s="29" t="s">
        <v>56</v>
      </c>
      <c r="G47" s="17"/>
      <c r="H47" s="21"/>
    </row>
    <row r="48" spans="1:15">
      <c r="A48" s="17"/>
      <c r="B48" s="118" t="s">
        <v>273</v>
      </c>
      <c r="C48" s="118"/>
      <c r="D48" s="118" t="s">
        <v>130</v>
      </c>
      <c r="E48" s="29"/>
      <c r="F48" s="29" t="s">
        <v>56</v>
      </c>
      <c r="G48" s="17"/>
      <c r="H48" s="21"/>
    </row>
    <row r="49" spans="1:15">
      <c r="A49" s="17"/>
      <c r="B49" s="118" t="s">
        <v>274</v>
      </c>
      <c r="C49" s="118"/>
      <c r="D49" s="118" t="s">
        <v>275</v>
      </c>
      <c r="E49" s="29"/>
      <c r="F49" s="29" t="s">
        <v>56</v>
      </c>
      <c r="G49" s="18"/>
      <c r="H49" s="21"/>
      <c r="I49" s="33"/>
      <c r="M49" s="33"/>
      <c r="N49" s="33"/>
      <c r="O49" s="33"/>
    </row>
    <row r="50" spans="1:15">
      <c r="A50" s="17"/>
      <c r="B50" s="118" t="s">
        <v>276</v>
      </c>
      <c r="C50" s="118"/>
      <c r="D50" s="118" t="s">
        <v>277</v>
      </c>
      <c r="E50" s="29"/>
      <c r="F50" s="29" t="s">
        <v>56</v>
      </c>
      <c r="G50" s="29"/>
      <c r="H50" s="21"/>
      <c r="I50" s="33"/>
      <c r="M50" s="33"/>
      <c r="N50" s="33"/>
      <c r="O50" s="33"/>
    </row>
    <row r="51" spans="1:15">
      <c r="A51" s="17"/>
      <c r="B51" s="118" t="s">
        <v>278</v>
      </c>
      <c r="C51" s="118"/>
      <c r="D51" s="118" t="s">
        <v>279</v>
      </c>
      <c r="E51" s="29"/>
      <c r="F51" s="17" t="s">
        <v>56</v>
      </c>
      <c r="G51" s="17"/>
      <c r="H51" s="21"/>
    </row>
    <row r="52" spans="1:15">
      <c r="A52" s="17"/>
      <c r="B52" s="118" t="s">
        <v>280</v>
      </c>
      <c r="C52" s="118"/>
      <c r="D52" s="118" t="s">
        <v>281</v>
      </c>
      <c r="E52" s="17"/>
      <c r="F52" s="29" t="s">
        <v>56</v>
      </c>
      <c r="G52" s="29"/>
      <c r="H52" s="21"/>
    </row>
    <row r="53" spans="1:15">
      <c r="A53" s="17"/>
      <c r="B53" s="118" t="s">
        <v>282</v>
      </c>
      <c r="C53" s="118"/>
      <c r="D53" s="118" t="s">
        <v>283</v>
      </c>
      <c r="E53" s="29"/>
      <c r="F53" s="29" t="s">
        <v>56</v>
      </c>
      <c r="G53" s="18"/>
      <c r="H53" s="21"/>
      <c r="I53" s="33"/>
      <c r="M53" s="33"/>
      <c r="N53" s="33"/>
      <c r="O53" s="33"/>
    </row>
    <row r="54" spans="1:15">
      <c r="A54" s="17"/>
      <c r="B54" s="118" t="s">
        <v>167</v>
      </c>
      <c r="C54" s="118"/>
      <c r="D54" s="118" t="s">
        <v>284</v>
      </c>
      <c r="E54" s="29"/>
      <c r="F54" s="29" t="s">
        <v>56</v>
      </c>
      <c r="G54" s="29"/>
      <c r="H54" s="21"/>
    </row>
    <row r="55" spans="1:15">
      <c r="A55" s="17"/>
      <c r="B55" s="118" t="s">
        <v>285</v>
      </c>
      <c r="C55" s="118"/>
      <c r="D55" s="118" t="s">
        <v>286</v>
      </c>
      <c r="E55" s="29"/>
      <c r="F55" s="29" t="s">
        <v>56</v>
      </c>
      <c r="G55" s="17"/>
      <c r="H55" s="21"/>
    </row>
    <row r="56" spans="1:15">
      <c r="A56" s="17"/>
      <c r="B56" s="118" t="s">
        <v>287</v>
      </c>
      <c r="C56" s="118"/>
      <c r="D56" s="118" t="s">
        <v>288</v>
      </c>
      <c r="E56" s="29"/>
      <c r="F56" s="29" t="s">
        <v>56</v>
      </c>
      <c r="G56" s="17"/>
      <c r="H56" s="21"/>
    </row>
    <row r="57" spans="1:15" s="33" customFormat="1">
      <c r="A57" s="17"/>
      <c r="B57" s="118" t="s">
        <v>289</v>
      </c>
      <c r="C57" s="118"/>
      <c r="D57" s="118" t="s">
        <v>290</v>
      </c>
      <c r="E57" s="29"/>
      <c r="F57" s="29" t="s">
        <v>56</v>
      </c>
      <c r="G57" s="17"/>
      <c r="I57" s="23"/>
      <c r="M57" s="21"/>
      <c r="N57" s="21"/>
      <c r="O57" s="21"/>
    </row>
    <row r="58" spans="1:15">
      <c r="A58" s="29"/>
      <c r="B58" s="28"/>
      <c r="C58" s="29"/>
      <c r="D58" s="29"/>
      <c r="E58" s="29"/>
      <c r="F58" s="29" t="s">
        <v>56</v>
      </c>
      <c r="G58" s="29"/>
      <c r="H58" s="21"/>
    </row>
    <row r="59" spans="1:15">
      <c r="A59" s="29"/>
      <c r="B59" s="28"/>
      <c r="C59" s="17"/>
      <c r="D59" s="29"/>
      <c r="E59" s="45"/>
      <c r="F59" s="45" t="s">
        <v>56</v>
      </c>
      <c r="G59" s="29"/>
      <c r="H59" s="21"/>
      <c r="I59" s="33"/>
      <c r="J59" s="33"/>
      <c r="K59" s="33"/>
      <c r="L59" s="61"/>
      <c r="M59" s="33"/>
      <c r="N59" s="33"/>
      <c r="O59" s="33"/>
    </row>
    <row r="60" spans="1:15">
      <c r="A60" s="29"/>
      <c r="B60" s="28"/>
      <c r="C60" s="17"/>
      <c r="D60" s="29"/>
      <c r="E60" s="29"/>
      <c r="F60" s="29"/>
      <c r="G60" s="29"/>
      <c r="H60" s="21"/>
      <c r="I60" s="33"/>
      <c r="J60" s="33"/>
      <c r="K60" s="33"/>
      <c r="L60" s="61"/>
      <c r="M60" s="33"/>
      <c r="N60" s="33"/>
      <c r="O60" s="33"/>
    </row>
    <row r="61" spans="1:15">
      <c r="A61" s="17"/>
      <c r="B61" s="18"/>
      <c r="C61" s="20"/>
      <c r="D61" s="20"/>
      <c r="E61" s="20"/>
      <c r="F61" s="20"/>
      <c r="G61" s="29"/>
      <c r="H61" s="21"/>
      <c r="I61" s="33"/>
      <c r="J61" s="33"/>
      <c r="K61" s="33"/>
      <c r="L61" s="61"/>
      <c r="M61" s="33"/>
      <c r="N61" s="33"/>
      <c r="O61" s="33"/>
    </row>
    <row r="62" spans="1:15" s="33" customFormat="1">
      <c r="A62" s="17"/>
      <c r="B62" s="28"/>
      <c r="C62" s="29"/>
      <c r="D62" s="29"/>
      <c r="E62" s="29"/>
      <c r="F62" s="29"/>
      <c r="G62" s="29"/>
      <c r="L62" s="61"/>
    </row>
    <row r="63" spans="1:15">
      <c r="A63" s="48"/>
      <c r="B63" s="26" t="s">
        <v>159</v>
      </c>
      <c r="C63" s="29"/>
      <c r="D63" s="29"/>
      <c r="E63" s="29"/>
      <c r="F63" s="29"/>
      <c r="G63" s="29"/>
      <c r="H63" s="21"/>
      <c r="I63" s="33"/>
      <c r="J63" s="33"/>
      <c r="K63" s="33"/>
      <c r="L63" s="61"/>
      <c r="M63" s="33"/>
      <c r="N63" s="33"/>
      <c r="O63" s="33"/>
    </row>
    <row r="64" spans="1:15">
      <c r="A64" s="17"/>
      <c r="B64" s="33"/>
      <c r="C64" s="29"/>
      <c r="D64" s="29"/>
      <c r="E64" s="29"/>
      <c r="F64" s="29"/>
      <c r="G64" s="29"/>
      <c r="H64" s="21"/>
      <c r="I64" s="33"/>
      <c r="J64" s="33"/>
      <c r="K64" s="33"/>
      <c r="L64" s="61"/>
      <c r="M64" s="33"/>
      <c r="N64" s="33"/>
      <c r="O64" s="33"/>
    </row>
    <row r="65" spans="1:15" ht="14.25" customHeight="1">
      <c r="A65" s="29"/>
      <c r="B65" s="28" t="s">
        <v>160</v>
      </c>
      <c r="C65" s="29"/>
      <c r="D65" s="29" t="s">
        <v>161</v>
      </c>
      <c r="E65" s="29"/>
      <c r="F65" s="29"/>
      <c r="G65" s="29" t="s">
        <v>56</v>
      </c>
      <c r="H65" s="21"/>
    </row>
    <row r="66" spans="1:15">
      <c r="A66" s="17"/>
      <c r="B66" s="28" t="s">
        <v>162</v>
      </c>
      <c r="C66" s="17"/>
      <c r="D66" s="29" t="s">
        <v>163</v>
      </c>
      <c r="E66" s="17"/>
      <c r="F66" s="29"/>
      <c r="G66" s="29" t="s">
        <v>56</v>
      </c>
      <c r="H66" s="21"/>
      <c r="J66" s="23"/>
      <c r="K66" s="23"/>
      <c r="L66" s="62"/>
      <c r="M66" s="23"/>
      <c r="N66" s="23"/>
      <c r="O66" s="23"/>
    </row>
    <row r="67" spans="1:15" s="33" customFormat="1">
      <c r="A67" s="17"/>
      <c r="B67" s="28" t="s">
        <v>165</v>
      </c>
      <c r="C67" s="17"/>
      <c r="D67" s="29" t="s">
        <v>166</v>
      </c>
      <c r="E67" s="17"/>
      <c r="F67" s="29"/>
      <c r="G67" s="29" t="s">
        <v>56</v>
      </c>
      <c r="I67" s="23"/>
      <c r="J67" s="23"/>
      <c r="K67" s="23"/>
      <c r="L67" s="62"/>
      <c r="M67" s="23"/>
      <c r="N67" s="23"/>
      <c r="O67" s="23"/>
    </row>
    <row r="68" spans="1:15" s="33" customFormat="1">
      <c r="A68" s="17"/>
      <c r="B68" s="28" t="s">
        <v>167</v>
      </c>
      <c r="C68" s="17"/>
      <c r="D68" s="29" t="s">
        <v>168</v>
      </c>
      <c r="E68" s="29"/>
      <c r="F68" s="29"/>
      <c r="G68" s="29" t="s">
        <v>56</v>
      </c>
      <c r="I68" s="23"/>
      <c r="J68" s="23"/>
      <c r="K68" s="23"/>
      <c r="L68" s="62"/>
      <c r="M68" s="23"/>
      <c r="N68" s="23"/>
      <c r="O68" s="23"/>
    </row>
    <row r="69" spans="1:15">
      <c r="A69" s="17"/>
      <c r="B69" s="28" t="s">
        <v>11</v>
      </c>
      <c r="C69" s="17"/>
      <c r="D69" s="29" t="s">
        <v>169</v>
      </c>
      <c r="E69" s="29"/>
      <c r="F69" s="29"/>
      <c r="G69" s="29" t="s">
        <v>56</v>
      </c>
      <c r="H69" s="21"/>
      <c r="J69" s="23"/>
      <c r="K69" s="23"/>
      <c r="L69" s="62"/>
      <c r="M69" s="23"/>
      <c r="N69" s="23"/>
      <c r="O69" s="23"/>
    </row>
    <row r="70" spans="1:15">
      <c r="A70" s="29"/>
      <c r="B70" s="28" t="s">
        <v>170</v>
      </c>
      <c r="C70" s="17"/>
      <c r="D70" s="29" t="s">
        <v>171</v>
      </c>
      <c r="E70" s="17"/>
      <c r="F70" s="29"/>
      <c r="G70" s="29" t="s">
        <v>56</v>
      </c>
      <c r="H70" s="21"/>
      <c r="J70" s="23"/>
      <c r="K70" s="23"/>
      <c r="L70" s="62"/>
      <c r="M70" s="23"/>
      <c r="N70" s="23"/>
      <c r="O70" s="23"/>
    </row>
    <row r="71" spans="1:15" s="33" customFormat="1">
      <c r="A71" s="29"/>
      <c r="B71" s="28" t="s">
        <v>174</v>
      </c>
      <c r="C71" s="17"/>
      <c r="D71" s="29" t="s">
        <v>175</v>
      </c>
      <c r="E71" s="29"/>
      <c r="F71" s="17"/>
      <c r="G71" s="29" t="s">
        <v>56</v>
      </c>
      <c r="I71" s="23"/>
      <c r="J71" s="23"/>
      <c r="K71" s="23"/>
      <c r="L71" s="62"/>
      <c r="M71" s="23"/>
      <c r="N71" s="23"/>
      <c r="O71" s="23"/>
    </row>
    <row r="72" spans="1:15">
      <c r="A72" s="17"/>
      <c r="B72" s="36" t="s">
        <v>178</v>
      </c>
      <c r="C72" s="17"/>
      <c r="D72" s="29" t="s">
        <v>8</v>
      </c>
      <c r="E72" s="29"/>
      <c r="F72" s="29"/>
      <c r="G72" s="29" t="s">
        <v>56</v>
      </c>
      <c r="H72" s="21"/>
      <c r="J72" s="33"/>
      <c r="K72" s="33"/>
      <c r="L72" s="61"/>
      <c r="M72" s="33"/>
      <c r="N72" s="33"/>
      <c r="O72" s="33"/>
    </row>
    <row r="73" spans="1:15">
      <c r="A73" s="47" t="s">
        <v>56</v>
      </c>
      <c r="B73" s="46" t="s">
        <v>180</v>
      </c>
      <c r="C73" s="47"/>
      <c r="D73" s="45" t="s">
        <v>181</v>
      </c>
      <c r="E73" s="45"/>
      <c r="F73" s="47"/>
      <c r="G73" s="45" t="s">
        <v>56</v>
      </c>
      <c r="H73" s="21"/>
    </row>
    <row r="74" spans="1:15">
      <c r="A74" s="45" t="s">
        <v>56</v>
      </c>
      <c r="B74" s="50" t="s">
        <v>183</v>
      </c>
      <c r="C74" s="47"/>
      <c r="D74" s="45" t="s">
        <v>184</v>
      </c>
      <c r="E74" s="45"/>
      <c r="F74" s="45"/>
      <c r="G74" s="45" t="s">
        <v>56</v>
      </c>
      <c r="H74" s="21"/>
    </row>
    <row r="75" spans="1:15">
      <c r="A75" s="45" t="s">
        <v>56</v>
      </c>
      <c r="B75" s="46" t="s">
        <v>187</v>
      </c>
      <c r="C75" s="47"/>
      <c r="D75" s="45" t="s">
        <v>188</v>
      </c>
      <c r="E75" s="45"/>
      <c r="F75" s="45"/>
      <c r="G75" s="45" t="s">
        <v>56</v>
      </c>
      <c r="H75" s="21"/>
    </row>
    <row r="76" spans="1:15">
      <c r="A76" s="17"/>
      <c r="B76" s="28"/>
      <c r="C76" s="17"/>
      <c r="D76" s="29"/>
      <c r="E76" s="29"/>
      <c r="F76" s="29"/>
      <c r="G76" s="29"/>
      <c r="H76" s="21"/>
    </row>
    <row r="77" spans="1:15" s="33" customFormat="1">
      <c r="A77" s="17"/>
      <c r="B77" s="51"/>
      <c r="C77" s="17"/>
      <c r="D77" s="29"/>
      <c r="E77" s="29"/>
      <c r="F77" s="29"/>
      <c r="G77" s="29"/>
      <c r="I77" s="23"/>
      <c r="J77" s="21"/>
      <c r="K77" s="21"/>
      <c r="L77" s="60"/>
      <c r="M77" s="21"/>
      <c r="N77" s="21"/>
      <c r="O77" s="21"/>
    </row>
    <row r="78" spans="1:15" s="33" customFormat="1">
      <c r="A78" s="25"/>
      <c r="B78" s="26" t="s">
        <v>192</v>
      </c>
      <c r="C78" s="17"/>
      <c r="D78" s="29"/>
      <c r="E78" s="29"/>
      <c r="F78" s="29"/>
      <c r="G78" s="29"/>
      <c r="I78" s="23"/>
      <c r="J78" s="21"/>
      <c r="K78" s="21"/>
      <c r="L78" s="60"/>
      <c r="M78" s="21"/>
      <c r="N78" s="21"/>
      <c r="O78" s="21"/>
    </row>
    <row r="79" spans="1:15" s="33" customFormat="1">
      <c r="A79" s="17"/>
      <c r="B79" s="28"/>
      <c r="C79" s="17"/>
      <c r="D79" s="29"/>
      <c r="E79" s="29"/>
      <c r="F79" s="29"/>
      <c r="G79" s="29"/>
      <c r="I79" s="23"/>
      <c r="J79" s="21"/>
      <c r="K79" s="21"/>
      <c r="L79" s="60"/>
      <c r="M79" s="21"/>
      <c r="N79" s="21"/>
      <c r="O79" s="21"/>
    </row>
    <row r="80" spans="1:15" s="33" customFormat="1">
      <c r="A80" s="17"/>
      <c r="B80" s="36" t="s">
        <v>95</v>
      </c>
      <c r="C80" s="49"/>
      <c r="D80" s="29" t="s">
        <v>196</v>
      </c>
      <c r="E80" s="29" t="s">
        <v>56</v>
      </c>
      <c r="F80" s="49"/>
      <c r="G80" s="49"/>
      <c r="I80" s="23"/>
      <c r="J80" s="21"/>
      <c r="K80" s="21"/>
      <c r="L80" s="60"/>
      <c r="M80" s="21"/>
      <c r="N80" s="21"/>
      <c r="O80" s="21"/>
    </row>
    <row r="81" spans="1:18" s="33" customFormat="1">
      <c r="A81" s="17"/>
      <c r="B81" s="28" t="s">
        <v>31</v>
      </c>
      <c r="C81" s="17"/>
      <c r="D81" s="29" t="s">
        <v>73</v>
      </c>
      <c r="E81" s="29" t="s">
        <v>56</v>
      </c>
      <c r="F81" s="49"/>
      <c r="G81" s="49"/>
      <c r="I81" s="23"/>
      <c r="J81" s="21"/>
      <c r="K81" s="21"/>
      <c r="L81" s="60"/>
      <c r="M81" s="21"/>
      <c r="N81" s="21"/>
      <c r="O81" s="21"/>
    </row>
    <row r="82" spans="1:18" s="33" customFormat="1">
      <c r="A82" s="17"/>
      <c r="B82" s="28" t="s">
        <v>102</v>
      </c>
      <c r="C82" s="49"/>
      <c r="D82" s="29" t="s">
        <v>81</v>
      </c>
      <c r="E82" s="29" t="s">
        <v>56</v>
      </c>
      <c r="F82" s="49"/>
      <c r="G82" s="49"/>
      <c r="I82" s="23"/>
      <c r="J82" s="21"/>
      <c r="K82" s="21"/>
      <c r="L82" s="60"/>
      <c r="M82" s="21"/>
      <c r="N82" s="21"/>
      <c r="O82" s="21"/>
    </row>
    <row r="83" spans="1:18">
      <c r="A83" s="17"/>
      <c r="B83" s="28" t="s">
        <v>103</v>
      </c>
      <c r="C83" s="17"/>
      <c r="D83" s="29" t="s">
        <v>134</v>
      </c>
      <c r="E83" s="29" t="s">
        <v>56</v>
      </c>
      <c r="F83" s="49"/>
      <c r="G83" s="49"/>
      <c r="H83" s="21"/>
    </row>
    <row r="84" spans="1:18" s="23" customFormat="1">
      <c r="A84" s="17"/>
      <c r="B84" s="28" t="s">
        <v>109</v>
      </c>
      <c r="C84" s="17"/>
      <c r="D84" s="29" t="s">
        <v>62</v>
      </c>
      <c r="E84" s="29" t="s">
        <v>56</v>
      </c>
      <c r="F84" s="49"/>
      <c r="G84" s="49"/>
      <c r="H84" s="21"/>
      <c r="J84" s="58"/>
      <c r="K84" s="58"/>
      <c r="L84" s="63"/>
      <c r="M84" s="58"/>
      <c r="N84" s="58"/>
      <c r="O84" s="58"/>
      <c r="P84" s="21"/>
      <c r="Q84" s="21"/>
      <c r="R84" s="21"/>
    </row>
    <row r="85" spans="1:18" s="23" customFormat="1">
      <c r="A85" s="17"/>
      <c r="B85" s="28" t="s">
        <v>110</v>
      </c>
      <c r="C85" s="17"/>
      <c r="D85" s="29" t="s">
        <v>59</v>
      </c>
      <c r="E85" s="29" t="s">
        <v>56</v>
      </c>
      <c r="F85" s="49"/>
      <c r="G85" s="49"/>
      <c r="H85" s="21"/>
      <c r="J85" s="58"/>
      <c r="K85" s="58"/>
      <c r="L85" s="63"/>
      <c r="M85" s="58"/>
      <c r="N85" s="58"/>
      <c r="O85" s="58"/>
      <c r="P85" s="21"/>
      <c r="Q85" s="21"/>
      <c r="R85" s="21"/>
    </row>
    <row r="86" spans="1:18" s="23" customFormat="1">
      <c r="A86" s="17"/>
      <c r="B86" s="28" t="s">
        <v>202</v>
      </c>
      <c r="C86" s="49"/>
      <c r="D86" s="29" t="s">
        <v>54</v>
      </c>
      <c r="E86" s="29" t="s">
        <v>56</v>
      </c>
      <c r="F86" s="29"/>
      <c r="G86" s="29"/>
      <c r="H86" s="21"/>
      <c r="J86" s="58"/>
      <c r="K86" s="58"/>
      <c r="L86" s="63"/>
      <c r="M86" s="58"/>
      <c r="N86" s="58"/>
      <c r="O86" s="58"/>
      <c r="P86" s="21"/>
      <c r="Q86" s="21"/>
      <c r="R86" s="21"/>
    </row>
    <row r="87" spans="1:18" s="23" customFormat="1">
      <c r="A87" s="17"/>
      <c r="B87" s="42" t="s">
        <v>2</v>
      </c>
      <c r="C87" s="17"/>
      <c r="D87" s="29" t="s">
        <v>25</v>
      </c>
      <c r="E87" s="29" t="s">
        <v>56</v>
      </c>
      <c r="F87" s="29"/>
      <c r="G87" s="29"/>
      <c r="H87" s="21"/>
      <c r="J87" s="58"/>
      <c r="K87" s="58"/>
      <c r="L87" s="63"/>
      <c r="M87" s="58"/>
      <c r="N87" s="58"/>
      <c r="O87" s="58"/>
      <c r="P87" s="21"/>
      <c r="Q87" s="21"/>
      <c r="R87" s="21"/>
    </row>
    <row r="88" spans="1:18" s="23" customFormat="1">
      <c r="A88" s="17"/>
      <c r="B88" s="28" t="s">
        <v>37</v>
      </c>
      <c r="C88" s="17"/>
      <c r="D88" s="57" t="s">
        <v>36</v>
      </c>
      <c r="E88" s="29" t="s">
        <v>56</v>
      </c>
      <c r="F88" s="29"/>
      <c r="G88" s="29"/>
      <c r="H88" s="21"/>
      <c r="J88" s="58"/>
      <c r="K88" s="58"/>
      <c r="L88" s="63"/>
      <c r="M88" s="58"/>
      <c r="N88" s="58"/>
      <c r="O88" s="58"/>
      <c r="P88" s="21"/>
      <c r="Q88" s="21"/>
      <c r="R88" s="21"/>
    </row>
    <row r="89" spans="1:18" s="23" customFormat="1">
      <c r="A89" s="17"/>
      <c r="B89" s="28" t="s">
        <v>112</v>
      </c>
      <c r="C89" s="49"/>
      <c r="D89" s="29" t="s">
        <v>204</v>
      </c>
      <c r="E89" s="29" t="s">
        <v>56</v>
      </c>
      <c r="F89" s="29"/>
      <c r="G89" s="29"/>
      <c r="H89" s="21"/>
      <c r="J89" s="58"/>
      <c r="K89" s="58"/>
      <c r="L89" s="63"/>
      <c r="M89" s="58"/>
      <c r="N89" s="58"/>
      <c r="O89" s="58"/>
      <c r="P89" s="21"/>
      <c r="Q89" s="21"/>
      <c r="R89" s="21"/>
    </row>
    <row r="90" spans="1:18" s="23" customFormat="1">
      <c r="A90" s="17"/>
      <c r="B90" s="28" t="s">
        <v>111</v>
      </c>
      <c r="C90" s="17"/>
      <c r="D90" s="29" t="s">
        <v>60</v>
      </c>
      <c r="E90" s="29" t="s">
        <v>56</v>
      </c>
      <c r="F90" s="29"/>
      <c r="G90" s="29"/>
      <c r="H90" s="21"/>
      <c r="J90" s="58"/>
      <c r="K90" s="58"/>
      <c r="L90" s="63"/>
      <c r="M90" s="58"/>
      <c r="N90" s="58"/>
      <c r="O90" s="58"/>
      <c r="P90" s="21"/>
      <c r="Q90" s="21"/>
      <c r="R90" s="21"/>
    </row>
    <row r="91" spans="1:18" s="23" customFormat="1">
      <c r="A91" s="17"/>
      <c r="B91" s="28" t="s">
        <v>4</v>
      </c>
      <c r="C91" s="49"/>
      <c r="D91" s="17" t="s">
        <v>82</v>
      </c>
      <c r="E91" s="29" t="s">
        <v>56</v>
      </c>
      <c r="F91" s="49"/>
      <c r="G91" s="29"/>
      <c r="H91" s="21"/>
      <c r="J91" s="58"/>
      <c r="K91" s="58"/>
      <c r="L91" s="63"/>
      <c r="M91" s="58"/>
      <c r="N91" s="58"/>
      <c r="O91" s="58"/>
      <c r="P91" s="21"/>
      <c r="Q91" s="21"/>
      <c r="R91" s="21"/>
    </row>
    <row r="92" spans="1:18" s="23" customFormat="1">
      <c r="A92" s="17"/>
      <c r="B92" s="28" t="s">
        <v>114</v>
      </c>
      <c r="C92" s="17"/>
      <c r="D92" s="29" t="s">
        <v>26</v>
      </c>
      <c r="E92" s="29" t="s">
        <v>56</v>
      </c>
      <c r="F92" s="29"/>
      <c r="G92" s="29"/>
      <c r="H92" s="21"/>
      <c r="J92" s="58"/>
      <c r="K92" s="58"/>
      <c r="L92" s="63"/>
      <c r="M92" s="58"/>
      <c r="N92" s="58"/>
      <c r="O92" s="58"/>
      <c r="P92" s="21"/>
      <c r="Q92" s="21"/>
      <c r="R92" s="21"/>
    </row>
    <row r="93" spans="1:18" s="23" customFormat="1">
      <c r="A93" s="17"/>
      <c r="B93" s="28" t="s">
        <v>205</v>
      </c>
      <c r="C93" s="17"/>
      <c r="D93" s="29" t="s">
        <v>206</v>
      </c>
      <c r="E93" s="29" t="s">
        <v>56</v>
      </c>
      <c r="F93" s="49"/>
      <c r="G93" s="29"/>
      <c r="H93" s="21"/>
      <c r="J93" s="58"/>
      <c r="K93" s="58"/>
      <c r="L93" s="63"/>
      <c r="M93" s="58"/>
      <c r="N93" s="58"/>
      <c r="O93" s="58"/>
      <c r="P93" s="21"/>
      <c r="Q93" s="21"/>
      <c r="R93" s="21"/>
    </row>
    <row r="94" spans="1:18" s="23" customFormat="1">
      <c r="A94" s="17"/>
      <c r="B94" s="28" t="s">
        <v>1</v>
      </c>
      <c r="C94" s="49"/>
      <c r="D94" s="29" t="s">
        <v>28</v>
      </c>
      <c r="E94" s="29" t="s">
        <v>56</v>
      </c>
      <c r="F94" s="29"/>
      <c r="G94" s="29"/>
      <c r="H94" s="21"/>
      <c r="J94" s="58"/>
      <c r="K94" s="58"/>
      <c r="L94" s="63"/>
      <c r="M94" s="58"/>
      <c r="N94" s="58"/>
      <c r="O94" s="58"/>
      <c r="P94" s="21"/>
      <c r="Q94" s="21"/>
      <c r="R94" s="21"/>
    </row>
    <row r="95" spans="1:18" s="23" customFormat="1">
      <c r="A95" s="17"/>
      <c r="B95" s="28" t="s">
        <v>105</v>
      </c>
      <c r="C95" s="17"/>
      <c r="D95" s="29" t="s">
        <v>68</v>
      </c>
      <c r="E95" s="29" t="s">
        <v>56</v>
      </c>
      <c r="F95" s="49"/>
      <c r="G95" s="29"/>
      <c r="H95" s="21"/>
      <c r="J95" s="58"/>
      <c r="K95" s="58"/>
      <c r="L95" s="63"/>
      <c r="M95" s="58"/>
      <c r="N95" s="58"/>
      <c r="O95" s="58"/>
      <c r="P95" s="21"/>
      <c r="Q95" s="21"/>
      <c r="R95" s="21"/>
    </row>
    <row r="96" spans="1:18" s="23" customFormat="1">
      <c r="A96" s="17"/>
      <c r="B96" s="28" t="s">
        <v>98</v>
      </c>
      <c r="C96" s="17"/>
      <c r="D96" s="29" t="s">
        <v>130</v>
      </c>
      <c r="E96" s="29" t="s">
        <v>56</v>
      </c>
      <c r="F96" s="29"/>
      <c r="G96" s="29"/>
      <c r="H96" s="21"/>
      <c r="J96" s="58"/>
      <c r="K96" s="58"/>
      <c r="L96" s="63"/>
      <c r="M96" s="58"/>
      <c r="N96" s="58"/>
      <c r="O96" s="58"/>
      <c r="P96" s="21"/>
      <c r="Q96" s="21"/>
      <c r="R96" s="21"/>
    </row>
    <row r="97" spans="1:18" s="23" customFormat="1">
      <c r="A97" s="17"/>
      <c r="B97" s="42" t="s">
        <v>99</v>
      </c>
      <c r="C97" s="49"/>
      <c r="D97" s="29" t="s">
        <v>131</v>
      </c>
      <c r="E97" s="29" t="s">
        <v>56</v>
      </c>
      <c r="F97" s="29"/>
      <c r="G97" s="29"/>
      <c r="H97" s="21"/>
      <c r="J97" s="58"/>
      <c r="K97" s="58"/>
      <c r="L97" s="63"/>
      <c r="M97" s="58"/>
      <c r="N97" s="58"/>
      <c r="O97" s="58"/>
      <c r="P97" s="21"/>
      <c r="Q97" s="21"/>
      <c r="R97" s="21"/>
    </row>
    <row r="98" spans="1:18" s="23" customFormat="1">
      <c r="A98" s="17"/>
      <c r="B98" s="28" t="s">
        <v>116</v>
      </c>
      <c r="C98" s="17"/>
      <c r="D98" s="29" t="s">
        <v>125</v>
      </c>
      <c r="E98" s="29" t="s">
        <v>56</v>
      </c>
      <c r="F98" s="29"/>
      <c r="G98" s="29"/>
      <c r="H98" s="21"/>
      <c r="J98" s="58"/>
      <c r="K98" s="58"/>
      <c r="L98" s="63"/>
      <c r="M98" s="58"/>
      <c r="N98" s="58"/>
      <c r="O98" s="58"/>
      <c r="P98" s="21"/>
      <c r="Q98" s="21"/>
      <c r="R98" s="21"/>
    </row>
    <row r="99" spans="1:18" s="23" customFormat="1">
      <c r="A99" s="17"/>
      <c r="B99" s="28" t="s">
        <v>117</v>
      </c>
      <c r="C99" s="17"/>
      <c r="D99" s="29" t="s">
        <v>124</v>
      </c>
      <c r="E99" s="29" t="s">
        <v>56</v>
      </c>
      <c r="F99" s="29"/>
      <c r="G99" s="29"/>
      <c r="H99" s="21"/>
      <c r="J99" s="58"/>
      <c r="K99" s="58"/>
      <c r="L99" s="63"/>
      <c r="M99" s="58"/>
      <c r="N99" s="58"/>
      <c r="O99" s="58"/>
      <c r="P99" s="21"/>
      <c r="Q99" s="21"/>
      <c r="R99" s="21"/>
    </row>
    <row r="100" spans="1:18" s="58" customFormat="1">
      <c r="A100" s="17"/>
      <c r="B100" s="28" t="s">
        <v>120</v>
      </c>
      <c r="C100" s="49"/>
      <c r="D100" s="29" t="s">
        <v>80</v>
      </c>
      <c r="E100" s="29" t="s">
        <v>56</v>
      </c>
      <c r="F100" s="29"/>
      <c r="G100" s="29"/>
      <c r="H100" s="21"/>
      <c r="I100" s="23"/>
      <c r="L100" s="63"/>
    </row>
    <row r="101" spans="1:18" s="58" customFormat="1">
      <c r="A101" s="17"/>
      <c r="B101" s="28" t="s">
        <v>30</v>
      </c>
      <c r="C101" s="17"/>
      <c r="D101" s="29" t="s">
        <v>207</v>
      </c>
      <c r="E101" s="29" t="s">
        <v>56</v>
      </c>
      <c r="F101" s="29"/>
      <c r="G101" s="29"/>
      <c r="H101" s="21"/>
      <c r="I101" s="23"/>
      <c r="L101" s="63"/>
    </row>
    <row r="102" spans="1:18" s="58" customFormat="1">
      <c r="A102" s="17"/>
      <c r="B102" s="28" t="s">
        <v>208</v>
      </c>
      <c r="C102" s="17"/>
      <c r="D102" s="29" t="s">
        <v>209</v>
      </c>
      <c r="E102" s="29" t="s">
        <v>56</v>
      </c>
      <c r="F102" s="29"/>
      <c r="G102" s="29"/>
      <c r="H102" s="21"/>
      <c r="I102" s="23"/>
      <c r="L102" s="63"/>
    </row>
    <row r="103" spans="1:18" s="58" customFormat="1">
      <c r="A103" s="17"/>
      <c r="B103" s="28" t="s">
        <v>135</v>
      </c>
      <c r="C103" s="17"/>
      <c r="D103" s="29" t="s">
        <v>210</v>
      </c>
      <c r="E103" s="29" t="s">
        <v>56</v>
      </c>
      <c r="F103" s="29"/>
      <c r="G103" s="29"/>
      <c r="H103" s="21"/>
      <c r="I103" s="23"/>
      <c r="L103" s="63"/>
    </row>
    <row r="104" spans="1:18" s="58" customFormat="1">
      <c r="A104" s="17"/>
      <c r="B104" s="28" t="s">
        <v>211</v>
      </c>
      <c r="C104" s="17"/>
      <c r="D104" s="29" t="s">
        <v>61</v>
      </c>
      <c r="E104" s="29" t="s">
        <v>56</v>
      </c>
      <c r="F104" s="29"/>
      <c r="G104" s="29"/>
      <c r="H104" s="21"/>
      <c r="I104" s="23"/>
      <c r="L104" s="63"/>
    </row>
    <row r="105" spans="1:18" s="58" customFormat="1" ht="15">
      <c r="A105" s="17"/>
      <c r="B105" s="43" t="s">
        <v>132</v>
      </c>
      <c r="C105" s="17"/>
      <c r="D105" s="29" t="s">
        <v>118</v>
      </c>
      <c r="E105" s="29" t="s">
        <v>56</v>
      </c>
      <c r="F105" s="29"/>
      <c r="G105" s="29"/>
      <c r="H105" s="21"/>
      <c r="I105" s="23"/>
      <c r="L105" s="63"/>
    </row>
    <row r="106" spans="1:18" s="58" customFormat="1">
      <c r="A106" s="17"/>
      <c r="B106" s="28" t="s">
        <v>133</v>
      </c>
      <c r="C106" s="17"/>
      <c r="D106" s="29" t="s">
        <v>119</v>
      </c>
      <c r="E106" s="29" t="s">
        <v>56</v>
      </c>
      <c r="F106" s="29"/>
      <c r="G106" s="29"/>
      <c r="H106" s="21"/>
      <c r="I106" s="23"/>
      <c r="L106" s="63"/>
    </row>
    <row r="107" spans="1:18" s="58" customFormat="1">
      <c r="A107" s="17"/>
      <c r="B107" s="28" t="s">
        <v>126</v>
      </c>
      <c r="C107" s="17"/>
      <c r="D107" s="29" t="s">
        <v>89</v>
      </c>
      <c r="E107" s="29" t="s">
        <v>56</v>
      </c>
      <c r="F107" s="17"/>
      <c r="G107" s="17"/>
      <c r="H107" s="21"/>
      <c r="I107" s="23"/>
      <c r="L107" s="63"/>
    </row>
    <row r="108" spans="1:18" s="58" customFormat="1">
      <c r="A108" s="17"/>
      <c r="B108" s="36" t="s">
        <v>128</v>
      </c>
      <c r="C108" s="17"/>
      <c r="D108" s="32" t="s">
        <v>88</v>
      </c>
      <c r="E108" s="29" t="s">
        <v>56</v>
      </c>
      <c r="F108" s="17"/>
      <c r="G108" s="17"/>
      <c r="H108" s="21"/>
      <c r="I108" s="23"/>
      <c r="L108" s="63"/>
    </row>
    <row r="109" spans="1:18" s="58" customFormat="1">
      <c r="A109" s="17"/>
      <c r="B109" s="28" t="s">
        <v>129</v>
      </c>
      <c r="C109" s="17"/>
      <c r="D109" s="29" t="s">
        <v>87</v>
      </c>
      <c r="E109" s="29" t="s">
        <v>56</v>
      </c>
      <c r="F109" s="17"/>
      <c r="G109" s="17"/>
      <c r="H109" s="21"/>
      <c r="I109" s="23"/>
      <c r="L109" s="63"/>
    </row>
    <row r="110" spans="1:18" s="58" customFormat="1">
      <c r="A110" s="17"/>
      <c r="B110" s="28" t="s">
        <v>212</v>
      </c>
      <c r="C110" s="17"/>
      <c r="D110" s="29" t="s">
        <v>76</v>
      </c>
      <c r="E110" s="29" t="s">
        <v>56</v>
      </c>
      <c r="F110" s="17"/>
      <c r="G110" s="17"/>
      <c r="H110" s="21"/>
      <c r="I110" s="23"/>
      <c r="L110" s="63"/>
    </row>
    <row r="111" spans="1:18" s="58" customFormat="1">
      <c r="A111" s="17"/>
      <c r="B111" s="28" t="s">
        <v>122</v>
      </c>
      <c r="C111" s="17"/>
      <c r="D111" s="53" t="s">
        <v>83</v>
      </c>
      <c r="E111" s="29" t="s">
        <v>56</v>
      </c>
      <c r="F111" s="17"/>
      <c r="G111" s="17"/>
      <c r="H111" s="21"/>
      <c r="I111" s="23"/>
      <c r="L111" s="63"/>
    </row>
    <row r="112" spans="1:18" s="58" customFormat="1">
      <c r="A112" s="17">
        <v>1</v>
      </c>
      <c r="B112" s="39" t="s">
        <v>213</v>
      </c>
      <c r="C112" s="40"/>
      <c r="D112" s="38" t="s">
        <v>214</v>
      </c>
      <c r="E112" s="29" t="s">
        <v>56</v>
      </c>
      <c r="F112" s="17"/>
      <c r="G112" s="17"/>
      <c r="H112" s="21"/>
      <c r="I112" s="23"/>
      <c r="L112" s="63"/>
    </row>
    <row r="113" spans="1:12" s="58" customFormat="1">
      <c r="A113" s="17">
        <v>2</v>
      </c>
      <c r="B113" s="39" t="s">
        <v>127</v>
      </c>
      <c r="C113" s="40"/>
      <c r="D113" s="38" t="s">
        <v>90</v>
      </c>
      <c r="E113" s="29" t="s">
        <v>56</v>
      </c>
      <c r="F113" s="17"/>
      <c r="G113" s="17"/>
      <c r="H113" s="21"/>
      <c r="I113" s="23"/>
      <c r="L113" s="63"/>
    </row>
    <row r="114" spans="1:12" s="58" customFormat="1">
      <c r="A114" s="17">
        <v>3</v>
      </c>
      <c r="B114" s="39" t="s">
        <v>143</v>
      </c>
      <c r="C114" s="54"/>
      <c r="D114" s="38" t="s">
        <v>215</v>
      </c>
      <c r="E114" s="29" t="s">
        <v>56</v>
      </c>
      <c r="F114" s="17"/>
      <c r="G114" s="17"/>
      <c r="H114" s="21"/>
      <c r="I114" s="23"/>
      <c r="L114" s="63"/>
    </row>
    <row r="115" spans="1:12" s="58" customFormat="1">
      <c r="A115" s="17">
        <v>4</v>
      </c>
      <c r="B115" s="39" t="s">
        <v>5</v>
      </c>
      <c r="C115" s="40"/>
      <c r="D115" s="38" t="s">
        <v>216</v>
      </c>
      <c r="E115" s="29" t="s">
        <v>56</v>
      </c>
      <c r="F115" s="17"/>
      <c r="G115" s="17"/>
      <c r="H115" s="21"/>
      <c r="I115" s="23"/>
      <c r="L115" s="63"/>
    </row>
    <row r="116" spans="1:12" s="58" customFormat="1">
      <c r="A116" s="17">
        <v>5</v>
      </c>
      <c r="B116" s="55" t="s">
        <v>137</v>
      </c>
      <c r="C116" s="40"/>
      <c r="D116" s="38" t="s">
        <v>140</v>
      </c>
      <c r="E116" s="29" t="s">
        <v>56</v>
      </c>
      <c r="F116" s="17"/>
      <c r="G116" s="17"/>
      <c r="H116" s="21"/>
      <c r="I116" s="23"/>
      <c r="L116" s="63"/>
    </row>
    <row r="117" spans="1:12" s="58" customFormat="1">
      <c r="A117" s="17"/>
      <c r="B117" s="35"/>
      <c r="C117" s="17"/>
      <c r="D117" s="17"/>
      <c r="E117" s="17"/>
      <c r="F117" s="17"/>
      <c r="G117" s="17"/>
      <c r="H117" s="21"/>
      <c r="I117" s="23"/>
      <c r="L117" s="63"/>
    </row>
    <row r="118" spans="1:12" s="58" customFormat="1">
      <c r="H118" s="21"/>
      <c r="I118" s="23"/>
      <c r="L118" s="63"/>
    </row>
    <row r="119" spans="1:12" s="58" customFormat="1">
      <c r="A119" s="17"/>
      <c r="B119" s="18"/>
      <c r="C119" s="18"/>
      <c r="D119" s="18"/>
      <c r="E119" s="18"/>
      <c r="F119" s="18"/>
      <c r="G119" s="18"/>
      <c r="H119" s="21"/>
      <c r="I119" s="23"/>
      <c r="L119" s="63"/>
    </row>
    <row r="120" spans="1:12" s="58" customFormat="1">
      <c r="A120" s="17"/>
      <c r="B120" s="18"/>
      <c r="C120" s="18"/>
      <c r="D120" s="18"/>
      <c r="E120" s="18"/>
      <c r="F120" s="18"/>
      <c r="G120" s="18"/>
      <c r="H120" s="21"/>
      <c r="I120" s="23"/>
      <c r="L120" s="63"/>
    </row>
    <row r="121" spans="1:12" s="58" customFormat="1">
      <c r="A121" s="25"/>
      <c r="B121" s="26" t="s">
        <v>91</v>
      </c>
      <c r="C121" s="17"/>
      <c r="D121" s="29"/>
      <c r="E121" s="29"/>
      <c r="F121" s="37"/>
      <c r="G121" s="29"/>
      <c r="H121" s="21"/>
      <c r="I121" s="23"/>
      <c r="L121" s="63"/>
    </row>
    <row r="122" spans="1:12" s="58" customFormat="1">
      <c r="A122" s="17"/>
      <c r="B122" s="28"/>
      <c r="C122" s="17"/>
      <c r="D122" s="29"/>
      <c r="E122" s="29"/>
      <c r="F122" s="37"/>
      <c r="G122" s="29"/>
      <c r="H122" s="21"/>
      <c r="I122" s="23"/>
      <c r="L122" s="63"/>
    </row>
    <row r="123" spans="1:12" s="58" customFormat="1">
      <c r="A123" s="17"/>
      <c r="B123" s="36" t="s">
        <v>95</v>
      </c>
      <c r="C123" s="17"/>
      <c r="D123" s="29" t="s">
        <v>31</v>
      </c>
      <c r="E123" s="17" t="s">
        <v>56</v>
      </c>
      <c r="F123" s="37"/>
      <c r="G123" s="29"/>
      <c r="H123" s="21"/>
      <c r="I123" s="23"/>
      <c r="L123" s="63"/>
    </row>
    <row r="124" spans="1:12" s="58" customFormat="1">
      <c r="A124" s="29"/>
      <c r="B124" s="28" t="s">
        <v>98</v>
      </c>
      <c r="C124" s="17"/>
      <c r="D124" s="29" t="s">
        <v>99</v>
      </c>
      <c r="E124" s="29" t="s">
        <v>56</v>
      </c>
      <c r="F124" s="37"/>
      <c r="G124" s="29"/>
      <c r="H124" s="21"/>
      <c r="I124" s="23"/>
      <c r="L124" s="63"/>
    </row>
    <row r="125" spans="1:12" s="58" customFormat="1">
      <c r="A125" s="29"/>
      <c r="B125" s="28" t="s">
        <v>102</v>
      </c>
      <c r="C125" s="29"/>
      <c r="D125" s="29" t="s">
        <v>103</v>
      </c>
      <c r="E125" s="29" t="s">
        <v>56</v>
      </c>
      <c r="F125" s="37"/>
      <c r="G125" s="29"/>
      <c r="H125" s="21"/>
      <c r="I125" s="23"/>
      <c r="L125" s="63"/>
    </row>
    <row r="126" spans="1:12" s="58" customFormat="1">
      <c r="A126" s="29"/>
      <c r="B126" s="28" t="s">
        <v>105</v>
      </c>
      <c r="C126" s="29"/>
      <c r="D126" s="29" t="s">
        <v>106</v>
      </c>
      <c r="E126" s="29" t="s">
        <v>56</v>
      </c>
      <c r="F126" s="37"/>
      <c r="G126" s="29"/>
      <c r="H126" s="21"/>
      <c r="I126" s="23"/>
      <c r="L126" s="63"/>
    </row>
    <row r="127" spans="1:12" s="58" customFormat="1">
      <c r="A127" s="29"/>
      <c r="B127" s="28" t="s">
        <v>109</v>
      </c>
      <c r="C127" s="29"/>
      <c r="D127" s="29" t="s">
        <v>110</v>
      </c>
      <c r="E127" s="29" t="s">
        <v>56</v>
      </c>
      <c r="F127" s="37"/>
      <c r="G127" s="29"/>
      <c r="H127" s="21"/>
      <c r="I127" s="23"/>
      <c r="L127" s="63"/>
    </row>
    <row r="128" spans="1:12" s="58" customFormat="1">
      <c r="A128" s="29"/>
      <c r="B128" s="28" t="s">
        <v>111</v>
      </c>
      <c r="C128" s="17"/>
      <c r="D128" s="29" t="s">
        <v>112</v>
      </c>
      <c r="E128" s="29" t="s">
        <v>56</v>
      </c>
      <c r="F128" s="37"/>
      <c r="G128" s="29"/>
      <c r="H128" s="21"/>
      <c r="I128" s="23"/>
      <c r="L128" s="63"/>
    </row>
    <row r="129" spans="1:12" s="58" customFormat="1">
      <c r="A129" s="29"/>
      <c r="B129" s="28" t="s">
        <v>4</v>
      </c>
      <c r="C129" s="17"/>
      <c r="D129" s="29" t="s">
        <v>114</v>
      </c>
      <c r="E129" s="29" t="s">
        <v>56</v>
      </c>
      <c r="F129" s="37"/>
      <c r="G129" s="29"/>
      <c r="H129" s="21"/>
      <c r="I129" s="23"/>
      <c r="L129" s="63"/>
    </row>
    <row r="130" spans="1:12" s="58" customFormat="1">
      <c r="A130" s="17"/>
      <c r="B130" s="42" t="s">
        <v>2</v>
      </c>
      <c r="C130" s="29"/>
      <c r="D130" s="29" t="s">
        <v>37</v>
      </c>
      <c r="E130" s="29" t="s">
        <v>56</v>
      </c>
      <c r="F130" s="37"/>
      <c r="G130" s="29"/>
      <c r="H130" s="21"/>
      <c r="I130" s="23"/>
      <c r="L130" s="63"/>
    </row>
    <row r="131" spans="1:12" s="58" customFormat="1">
      <c r="A131" s="17"/>
      <c r="B131" s="28" t="s">
        <v>116</v>
      </c>
      <c r="C131" s="29"/>
      <c r="D131" s="29" t="s">
        <v>117</v>
      </c>
      <c r="E131" s="29" t="s">
        <v>56</v>
      </c>
      <c r="F131" s="37"/>
      <c r="G131" s="29"/>
      <c r="H131" s="21"/>
      <c r="I131" s="23"/>
      <c r="L131" s="63"/>
    </row>
    <row r="132" spans="1:12" s="58" customFormat="1">
      <c r="A132" s="17"/>
      <c r="B132" s="28" t="s">
        <v>30</v>
      </c>
      <c r="C132" s="29"/>
      <c r="D132" s="29" t="s">
        <v>120</v>
      </c>
      <c r="E132" s="29" t="s">
        <v>56</v>
      </c>
      <c r="F132" s="37"/>
      <c r="G132" s="29"/>
      <c r="H132" s="21"/>
      <c r="I132" s="23"/>
      <c r="L132" s="63"/>
    </row>
    <row r="133" spans="1:12" s="58" customFormat="1">
      <c r="A133" s="17"/>
      <c r="B133" s="28" t="s">
        <v>122</v>
      </c>
      <c r="C133" s="17"/>
      <c r="D133" s="29" t="s">
        <v>123</v>
      </c>
      <c r="E133" s="29" t="s">
        <v>56</v>
      </c>
      <c r="F133" s="37"/>
      <c r="G133" s="29"/>
      <c r="H133" s="21"/>
      <c r="I133" s="23"/>
      <c r="L133" s="63"/>
    </row>
    <row r="134" spans="1:12" s="58" customFormat="1">
      <c r="A134" s="17"/>
      <c r="B134" s="28" t="s">
        <v>126</v>
      </c>
      <c r="C134" s="17"/>
      <c r="D134" s="29" t="s">
        <v>127</v>
      </c>
      <c r="E134" s="29" t="s">
        <v>56</v>
      </c>
      <c r="F134" s="37"/>
      <c r="G134" s="29"/>
      <c r="H134" s="21"/>
      <c r="I134" s="23"/>
      <c r="L134" s="63"/>
    </row>
    <row r="135" spans="1:12" s="58" customFormat="1">
      <c r="A135" s="17"/>
      <c r="B135" s="36" t="s">
        <v>128</v>
      </c>
      <c r="C135" s="17"/>
      <c r="D135" s="29" t="s">
        <v>129</v>
      </c>
      <c r="E135" s="29" t="s">
        <v>56</v>
      </c>
      <c r="F135" s="37"/>
      <c r="G135" s="18"/>
      <c r="H135" s="21"/>
      <c r="I135" s="23"/>
      <c r="L135" s="63"/>
    </row>
    <row r="136" spans="1:12" s="58" customFormat="1" ht="15">
      <c r="A136" s="17"/>
      <c r="B136" s="43" t="s">
        <v>132</v>
      </c>
      <c r="C136" s="17"/>
      <c r="D136" s="29" t="s">
        <v>133</v>
      </c>
      <c r="E136" s="29" t="s">
        <v>56</v>
      </c>
      <c r="F136" s="37"/>
      <c r="G136" s="29"/>
      <c r="H136" s="21"/>
      <c r="I136" s="23"/>
      <c r="L136" s="63"/>
    </row>
    <row r="137" spans="1:12" s="58" customFormat="1">
      <c r="A137" s="17"/>
      <c r="B137" s="28" t="s">
        <v>135</v>
      </c>
      <c r="C137" s="17"/>
      <c r="D137" s="29" t="s">
        <v>136</v>
      </c>
      <c r="E137" s="29" t="s">
        <v>56</v>
      </c>
      <c r="F137" s="37"/>
      <c r="G137" s="18"/>
      <c r="H137" s="21"/>
      <c r="I137" s="23"/>
      <c r="L137" s="63"/>
    </row>
    <row r="138" spans="1:12" s="58" customFormat="1">
      <c r="A138" s="17"/>
      <c r="B138" s="42" t="s">
        <v>137</v>
      </c>
      <c r="C138" s="17"/>
      <c r="D138" s="29" t="s">
        <v>138</v>
      </c>
      <c r="E138" s="29" t="s">
        <v>56</v>
      </c>
      <c r="F138" s="37"/>
      <c r="G138" s="18"/>
      <c r="H138" s="21"/>
      <c r="I138" s="23"/>
      <c r="L138" s="63"/>
    </row>
    <row r="139" spans="1:12" s="58" customFormat="1">
      <c r="A139" s="40"/>
      <c r="B139" s="39" t="s">
        <v>139</v>
      </c>
      <c r="C139" s="30"/>
      <c r="D139" s="38" t="s">
        <v>3</v>
      </c>
      <c r="E139" s="38" t="s">
        <v>56</v>
      </c>
      <c r="F139" s="37"/>
      <c r="G139" s="18"/>
      <c r="H139" s="21"/>
      <c r="I139" s="23"/>
      <c r="L139" s="63"/>
    </row>
    <row r="140" spans="1:12" s="58" customFormat="1">
      <c r="A140" s="17"/>
      <c r="B140" s="28"/>
      <c r="C140" s="17"/>
      <c r="D140" s="29"/>
      <c r="E140" s="29"/>
      <c r="F140" s="37"/>
      <c r="G140" s="18"/>
      <c r="H140" s="21"/>
      <c r="I140" s="23"/>
      <c r="L140" s="63"/>
    </row>
    <row r="141" spans="1:12" s="58" customFormat="1">
      <c r="A141" s="17"/>
      <c r="B141" s="28"/>
      <c r="C141" s="17"/>
      <c r="D141" s="29"/>
      <c r="E141" s="29"/>
      <c r="F141" s="37"/>
      <c r="G141" s="29"/>
      <c r="H141" s="21"/>
      <c r="I141" s="23"/>
      <c r="L141" s="63"/>
    </row>
    <row r="142" spans="1:12" s="58" customFormat="1">
      <c r="A142" s="25"/>
      <c r="B142" s="26" t="s">
        <v>141</v>
      </c>
      <c r="C142" s="17"/>
      <c r="D142" s="29"/>
      <c r="E142" s="29"/>
      <c r="F142" s="37"/>
      <c r="G142" s="29"/>
      <c r="H142" s="21"/>
      <c r="I142" s="23"/>
      <c r="L142" s="63"/>
    </row>
    <row r="143" spans="1:12" s="58" customFormat="1">
      <c r="A143" s="17"/>
      <c r="B143" s="28"/>
      <c r="C143" s="17"/>
      <c r="D143" s="29"/>
      <c r="E143" s="29"/>
      <c r="F143" s="37"/>
      <c r="G143" s="29"/>
      <c r="H143" s="21"/>
      <c r="I143" s="23"/>
      <c r="L143" s="63"/>
    </row>
    <row r="144" spans="1:12" s="58" customFormat="1">
      <c r="A144" s="17"/>
      <c r="B144" s="28" t="s">
        <v>142</v>
      </c>
      <c r="C144" s="29"/>
      <c r="D144" s="29" t="s">
        <v>143</v>
      </c>
      <c r="E144" s="29"/>
      <c r="F144" s="37"/>
      <c r="G144" s="29" t="s">
        <v>56</v>
      </c>
      <c r="H144" s="21"/>
      <c r="I144" s="23"/>
      <c r="L144" s="63"/>
    </row>
    <row r="145" spans="1:15" s="58" customFormat="1">
      <c r="A145" s="17"/>
      <c r="B145" s="28" t="s">
        <v>5</v>
      </c>
      <c r="C145" s="17"/>
      <c r="D145" s="29" t="s">
        <v>145</v>
      </c>
      <c r="E145" s="18"/>
      <c r="F145" s="44"/>
      <c r="G145" s="17" t="s">
        <v>56</v>
      </c>
      <c r="H145" s="21"/>
      <c r="I145" s="23"/>
      <c r="L145" s="63"/>
    </row>
    <row r="146" spans="1:15" s="58" customFormat="1">
      <c r="A146" s="17"/>
      <c r="B146" s="28" t="s">
        <v>147</v>
      </c>
      <c r="C146" s="29"/>
      <c r="D146" s="29" t="s">
        <v>148</v>
      </c>
      <c r="E146" s="29"/>
      <c r="F146" s="37"/>
      <c r="G146" s="29" t="s">
        <v>56</v>
      </c>
      <c r="H146" s="21"/>
      <c r="I146" s="23"/>
      <c r="L146" s="63"/>
    </row>
    <row r="147" spans="1:15" s="58" customFormat="1">
      <c r="A147" s="17"/>
      <c r="B147" s="28" t="s">
        <v>149</v>
      </c>
      <c r="C147" s="17"/>
      <c r="D147" s="29" t="s">
        <v>150</v>
      </c>
      <c r="E147" s="29"/>
      <c r="F147" s="44"/>
      <c r="G147" s="29" t="s">
        <v>56</v>
      </c>
      <c r="H147" s="21"/>
      <c r="I147" s="23"/>
      <c r="L147" s="63"/>
    </row>
    <row r="148" spans="1:15" s="58" customFormat="1">
      <c r="A148" s="17"/>
      <c r="B148" s="36" t="s">
        <v>151</v>
      </c>
      <c r="C148" s="17"/>
      <c r="D148" s="32" t="s">
        <v>10</v>
      </c>
      <c r="E148" s="29"/>
      <c r="F148" s="44"/>
      <c r="G148" s="29" t="s">
        <v>56</v>
      </c>
      <c r="H148" s="21"/>
      <c r="I148" s="23"/>
      <c r="L148" s="63"/>
    </row>
    <row r="149" spans="1:15" s="58" customFormat="1">
      <c r="A149" s="17"/>
      <c r="B149" s="36" t="s">
        <v>152</v>
      </c>
      <c r="C149" s="17"/>
      <c r="D149" s="29" t="s">
        <v>153</v>
      </c>
      <c r="E149" s="29"/>
      <c r="F149" s="44"/>
      <c r="G149" s="29" t="s">
        <v>56</v>
      </c>
      <c r="H149" s="21"/>
      <c r="I149" s="23"/>
      <c r="L149" s="63"/>
    </row>
    <row r="150" spans="1:15" s="58" customFormat="1">
      <c r="A150" s="17"/>
      <c r="B150" s="28" t="s">
        <v>35</v>
      </c>
      <c r="C150" s="17"/>
      <c r="D150" s="29" t="s">
        <v>34</v>
      </c>
      <c r="E150" s="29"/>
      <c r="F150" s="44"/>
      <c r="G150" s="29" t="s">
        <v>56</v>
      </c>
      <c r="H150" s="21"/>
      <c r="I150" s="23"/>
      <c r="L150" s="63"/>
    </row>
    <row r="151" spans="1:15" s="58" customFormat="1">
      <c r="A151" s="17"/>
      <c r="B151" s="28" t="s">
        <v>154</v>
      </c>
      <c r="C151" s="17"/>
      <c r="D151" s="29" t="s">
        <v>155</v>
      </c>
      <c r="E151" s="29"/>
      <c r="F151" s="44"/>
      <c r="G151" s="29" t="s">
        <v>56</v>
      </c>
      <c r="H151" s="21"/>
      <c r="I151" s="23"/>
      <c r="L151" s="63"/>
    </row>
    <row r="152" spans="1:15" s="58" customFormat="1">
      <c r="A152" s="17"/>
      <c r="B152" s="28" t="s">
        <v>156</v>
      </c>
      <c r="C152" s="17"/>
      <c r="D152" s="29" t="s">
        <v>157</v>
      </c>
      <c r="E152" s="29"/>
      <c r="F152" s="44"/>
      <c r="G152" s="29" t="s">
        <v>56</v>
      </c>
      <c r="H152" s="21"/>
      <c r="I152" s="23"/>
      <c r="L152" s="63"/>
    </row>
    <row r="153" spans="1:15" s="58" customFormat="1">
      <c r="A153" s="17"/>
      <c r="B153" s="28" t="s">
        <v>32</v>
      </c>
      <c r="C153" s="17"/>
      <c r="D153" s="29" t="s">
        <v>33</v>
      </c>
      <c r="E153" s="29"/>
      <c r="F153" s="44"/>
      <c r="G153" s="29" t="s">
        <v>56</v>
      </c>
      <c r="H153" s="21"/>
      <c r="I153" s="23"/>
      <c r="L153" s="63"/>
    </row>
    <row r="154" spans="1:15" s="58" customFormat="1">
      <c r="A154" s="17"/>
      <c r="B154" s="28" t="s">
        <v>9</v>
      </c>
      <c r="C154" s="17"/>
      <c r="D154" s="29" t="s">
        <v>158</v>
      </c>
      <c r="E154" s="29"/>
      <c r="F154" s="44"/>
      <c r="G154" s="29" t="s">
        <v>56</v>
      </c>
      <c r="H154" s="21"/>
      <c r="I154" s="23"/>
      <c r="L154" s="63"/>
    </row>
    <row r="155" spans="1:15" s="58" customFormat="1">
      <c r="A155" s="17"/>
      <c r="B155" s="49"/>
      <c r="C155" s="49"/>
      <c r="D155" s="49"/>
      <c r="E155" s="49"/>
      <c r="F155" s="44"/>
      <c r="G155" s="29"/>
      <c r="H155" s="21"/>
      <c r="I155" s="23"/>
      <c r="J155" s="21"/>
      <c r="K155" s="21"/>
      <c r="L155" s="60"/>
      <c r="M155" s="21"/>
      <c r="N155" s="21"/>
      <c r="O155" s="21"/>
    </row>
    <row r="156" spans="1:15" s="58" customFormat="1">
      <c r="A156" s="17"/>
      <c r="B156" s="28"/>
      <c r="C156" s="17"/>
      <c r="D156" s="29"/>
      <c r="E156" s="29"/>
      <c r="F156" s="44"/>
      <c r="G156" s="29"/>
      <c r="H156" s="21"/>
      <c r="I156" s="23"/>
      <c r="J156" s="21"/>
      <c r="K156" s="21"/>
      <c r="L156" s="60"/>
      <c r="M156" s="21"/>
      <c r="N156" s="21"/>
      <c r="O156" s="21"/>
    </row>
    <row r="157" spans="1:15" s="58" customFormat="1">
      <c r="A157" s="17"/>
      <c r="B157" s="28"/>
      <c r="C157" s="17"/>
      <c r="D157" s="29"/>
      <c r="E157" s="29"/>
      <c r="F157" s="44"/>
      <c r="G157" s="29"/>
      <c r="H157" s="21"/>
      <c r="I157" s="23"/>
      <c r="J157" s="21"/>
      <c r="K157" s="21"/>
      <c r="L157" s="60"/>
      <c r="M157" s="21"/>
      <c r="N157" s="21"/>
      <c r="O157" s="21"/>
    </row>
    <row r="158" spans="1:15" s="58" customFormat="1">
      <c r="A158" s="25"/>
      <c r="B158" s="26" t="s">
        <v>164</v>
      </c>
      <c r="C158" s="17"/>
      <c r="D158" s="29"/>
      <c r="E158" s="29"/>
      <c r="F158" s="44"/>
      <c r="G158" s="29"/>
      <c r="H158" s="21"/>
      <c r="I158" s="23"/>
      <c r="J158" s="21"/>
      <c r="K158" s="21"/>
      <c r="L158" s="60"/>
      <c r="M158" s="21"/>
      <c r="N158" s="21"/>
      <c r="O158" s="21"/>
    </row>
    <row r="159" spans="1:15" s="58" customFormat="1">
      <c r="A159" s="17"/>
      <c r="B159" s="28"/>
      <c r="C159" s="17"/>
      <c r="D159" s="29"/>
      <c r="E159" s="17"/>
      <c r="F159" s="44"/>
      <c r="G159" s="29"/>
      <c r="H159" s="21"/>
      <c r="I159" s="23"/>
      <c r="J159" s="21"/>
      <c r="K159" s="21"/>
      <c r="L159" s="60"/>
      <c r="M159" s="21"/>
      <c r="N159" s="21"/>
      <c r="O159" s="21"/>
    </row>
    <row r="160" spans="1:15" s="58" customFormat="1">
      <c r="A160" s="17"/>
      <c r="B160" s="28" t="s">
        <v>142</v>
      </c>
      <c r="C160" s="49"/>
      <c r="D160" s="29" t="s">
        <v>121</v>
      </c>
      <c r="E160" s="29"/>
      <c r="F160" s="44"/>
      <c r="G160" s="29" t="s">
        <v>56</v>
      </c>
      <c r="H160" s="21"/>
      <c r="I160" s="23"/>
      <c r="J160" s="21"/>
      <c r="K160" s="21"/>
      <c r="L160" s="60"/>
      <c r="M160" s="21"/>
      <c r="N160" s="21"/>
      <c r="O160" s="21"/>
    </row>
    <row r="161" spans="1:15" s="58" customFormat="1">
      <c r="A161" s="17"/>
      <c r="B161" s="28" t="s">
        <v>147</v>
      </c>
      <c r="C161" s="49"/>
      <c r="D161" s="29" t="s">
        <v>6</v>
      </c>
      <c r="E161" s="29"/>
      <c r="F161" s="44"/>
      <c r="G161" s="29" t="s">
        <v>56</v>
      </c>
      <c r="H161" s="21"/>
      <c r="I161" s="23"/>
      <c r="J161" s="22"/>
      <c r="K161" s="22"/>
      <c r="L161" s="60"/>
      <c r="M161" s="22"/>
      <c r="N161" s="22"/>
      <c r="O161" s="22"/>
    </row>
    <row r="162" spans="1:15" s="58" customFormat="1">
      <c r="A162" s="17"/>
      <c r="B162" s="28" t="s">
        <v>172</v>
      </c>
      <c r="C162" s="49"/>
      <c r="D162" s="29" t="s">
        <v>173</v>
      </c>
      <c r="E162" s="29"/>
      <c r="F162" s="44"/>
      <c r="G162" s="29" t="s">
        <v>56</v>
      </c>
      <c r="H162" s="21"/>
      <c r="I162" s="23"/>
      <c r="J162" s="22"/>
      <c r="K162" s="22"/>
      <c r="L162" s="60"/>
      <c r="M162" s="22"/>
      <c r="N162" s="22"/>
      <c r="O162" s="22"/>
    </row>
    <row r="163" spans="1:15" s="58" customFormat="1">
      <c r="A163" s="17"/>
      <c r="B163" s="28" t="s">
        <v>176</v>
      </c>
      <c r="C163" s="49"/>
      <c r="D163" s="29" t="s">
        <v>177</v>
      </c>
      <c r="E163" s="17"/>
      <c r="F163" s="44"/>
      <c r="G163" s="29" t="s">
        <v>56</v>
      </c>
      <c r="H163" s="21"/>
      <c r="I163" s="23"/>
      <c r="J163" s="22"/>
      <c r="K163" s="22"/>
      <c r="L163" s="60"/>
      <c r="M163" s="22"/>
      <c r="N163" s="22"/>
      <c r="O163" s="22"/>
    </row>
    <row r="164" spans="1:15" s="58" customFormat="1">
      <c r="A164" s="17"/>
      <c r="B164" s="36" t="s">
        <v>179</v>
      </c>
      <c r="C164" s="49"/>
      <c r="D164" s="29" t="s">
        <v>161</v>
      </c>
      <c r="E164" s="17"/>
      <c r="F164" s="44"/>
      <c r="G164" s="29" t="s">
        <v>56</v>
      </c>
      <c r="H164" s="21"/>
      <c r="I164" s="23"/>
      <c r="J164" s="22"/>
      <c r="K164" s="22"/>
      <c r="L164" s="60"/>
      <c r="M164" s="22"/>
      <c r="N164" s="22"/>
      <c r="O164" s="22"/>
    </row>
    <row r="165" spans="1:15" s="58" customFormat="1">
      <c r="A165" s="17"/>
      <c r="B165" s="28" t="s">
        <v>182</v>
      </c>
      <c r="C165" s="49"/>
      <c r="D165" s="32" t="s">
        <v>235</v>
      </c>
      <c r="E165" s="29"/>
      <c r="F165" s="44"/>
      <c r="G165" s="29" t="s">
        <v>56</v>
      </c>
      <c r="H165" s="21"/>
      <c r="I165" s="23"/>
      <c r="J165" s="22"/>
      <c r="K165" s="22"/>
      <c r="L165" s="60"/>
      <c r="M165" s="22"/>
      <c r="N165" s="22"/>
      <c r="O165" s="22"/>
    </row>
    <row r="166" spans="1:15" s="58" customFormat="1" ht="12.75" customHeight="1">
      <c r="A166" s="17"/>
      <c r="B166" s="28" t="s">
        <v>185</v>
      </c>
      <c r="C166" s="49"/>
      <c r="D166" s="29" t="s">
        <v>186</v>
      </c>
      <c r="E166" s="17"/>
      <c r="F166" s="44"/>
      <c r="G166" s="29" t="s">
        <v>56</v>
      </c>
      <c r="H166" s="21"/>
      <c r="I166" s="23"/>
      <c r="J166" s="22"/>
      <c r="K166" s="22"/>
      <c r="L166" s="60"/>
      <c r="M166" s="22"/>
      <c r="N166" s="22"/>
      <c r="O166" s="22"/>
    </row>
    <row r="167" spans="1:15" s="58" customFormat="1">
      <c r="A167" s="17"/>
      <c r="B167" s="28" t="s">
        <v>189</v>
      </c>
      <c r="C167" s="49"/>
      <c r="D167" s="29" t="s">
        <v>190</v>
      </c>
      <c r="E167" s="17"/>
      <c r="F167" s="44"/>
      <c r="G167" s="29" t="s">
        <v>56</v>
      </c>
      <c r="H167" s="21"/>
      <c r="I167" s="23"/>
      <c r="J167" s="22"/>
      <c r="K167" s="22"/>
      <c r="L167" s="60"/>
      <c r="M167" s="22"/>
      <c r="N167" s="22"/>
      <c r="O167" s="22"/>
    </row>
    <row r="168" spans="1:15" s="58" customFormat="1">
      <c r="A168" s="17"/>
      <c r="B168" s="28" t="s">
        <v>149</v>
      </c>
      <c r="C168" s="49"/>
      <c r="D168" s="29" t="s">
        <v>7</v>
      </c>
      <c r="E168" s="29"/>
      <c r="F168" s="44"/>
      <c r="G168" s="29" t="s">
        <v>56</v>
      </c>
      <c r="H168" s="21"/>
      <c r="I168" s="23"/>
      <c r="J168" s="21"/>
      <c r="K168" s="21"/>
      <c r="L168" s="60"/>
      <c r="M168" s="21"/>
      <c r="N168" s="21"/>
      <c r="O168" s="21"/>
    </row>
    <row r="169" spans="1:15" s="58" customFormat="1">
      <c r="A169" s="17"/>
      <c r="B169" s="28" t="s">
        <v>234</v>
      </c>
      <c r="C169" s="49"/>
      <c r="D169" s="29" t="s">
        <v>191</v>
      </c>
      <c r="E169" s="29"/>
      <c r="F169" s="44"/>
      <c r="G169" s="29" t="s">
        <v>56</v>
      </c>
      <c r="H169" s="21"/>
      <c r="I169" s="23"/>
      <c r="J169" s="21"/>
      <c r="K169" s="21"/>
      <c r="L169" s="60"/>
      <c r="M169" s="21"/>
      <c r="N169" s="21"/>
      <c r="O169" s="21"/>
    </row>
    <row r="170" spans="1:15" s="58" customFormat="1">
      <c r="A170" s="17"/>
      <c r="B170" s="28" t="s">
        <v>193</v>
      </c>
      <c r="C170" s="49"/>
      <c r="D170" s="29" t="s">
        <v>146</v>
      </c>
      <c r="E170" s="17"/>
      <c r="F170" s="44"/>
      <c r="G170" s="29" t="s">
        <v>56</v>
      </c>
      <c r="H170" s="21"/>
      <c r="I170" s="23"/>
      <c r="J170" s="21"/>
      <c r="K170" s="21"/>
      <c r="L170" s="60"/>
      <c r="M170" s="21"/>
      <c r="N170" s="21"/>
      <c r="O170" s="21"/>
    </row>
    <row r="171" spans="1:15">
      <c r="A171" s="17"/>
      <c r="B171" s="28" t="s">
        <v>194</v>
      </c>
      <c r="C171" s="49"/>
      <c r="D171" s="29" t="s">
        <v>195</v>
      </c>
      <c r="E171" s="29"/>
      <c r="F171" s="44"/>
      <c r="G171" s="29" t="s">
        <v>56</v>
      </c>
      <c r="H171" s="21"/>
    </row>
    <row r="172" spans="1:15">
      <c r="A172" s="17"/>
      <c r="B172" s="28" t="s">
        <v>197</v>
      </c>
      <c r="C172" s="49"/>
      <c r="D172" s="29" t="s">
        <v>198</v>
      </c>
      <c r="E172" s="29"/>
      <c r="F172" s="44"/>
      <c r="G172" s="29" t="s">
        <v>56</v>
      </c>
      <c r="H172" s="21"/>
    </row>
    <row r="173" spans="1:15">
      <c r="A173" s="17"/>
      <c r="B173" s="28" t="s">
        <v>9</v>
      </c>
      <c r="C173" s="17"/>
      <c r="D173" s="29" t="s">
        <v>144</v>
      </c>
      <c r="E173" s="29"/>
      <c r="F173" s="44"/>
      <c r="G173" s="29" t="s">
        <v>56</v>
      </c>
      <c r="H173" s="21"/>
    </row>
    <row r="174" spans="1:15">
      <c r="A174" s="17"/>
      <c r="B174" s="28" t="s">
        <v>123</v>
      </c>
      <c r="C174" s="17"/>
      <c r="D174" s="29" t="s">
        <v>84</v>
      </c>
      <c r="E174" s="29"/>
      <c r="F174" s="44"/>
      <c r="G174" s="29" t="s">
        <v>56</v>
      </c>
      <c r="H174" s="21"/>
    </row>
    <row r="175" spans="1:15">
      <c r="A175" s="17"/>
      <c r="B175" s="52" t="s">
        <v>145</v>
      </c>
      <c r="C175" s="49"/>
      <c r="D175" s="53" t="s">
        <v>29</v>
      </c>
      <c r="E175" s="29"/>
      <c r="F175" s="44"/>
      <c r="G175" s="29" t="s">
        <v>56</v>
      </c>
      <c r="H175" s="21"/>
    </row>
    <row r="176" spans="1:15">
      <c r="A176" s="40">
        <v>1</v>
      </c>
      <c r="B176" s="39" t="s">
        <v>199</v>
      </c>
      <c r="C176" s="54"/>
      <c r="D176" s="38" t="s">
        <v>11</v>
      </c>
      <c r="E176" s="17"/>
      <c r="F176" s="44"/>
      <c r="G176" s="29" t="s">
        <v>56</v>
      </c>
      <c r="H176" s="21"/>
    </row>
    <row r="177" spans="1:15" s="22" customFormat="1">
      <c r="A177" s="40">
        <v>2</v>
      </c>
      <c r="B177" s="55" t="s">
        <v>200</v>
      </c>
      <c r="C177" s="54"/>
      <c r="D177" s="38" t="s">
        <v>201</v>
      </c>
      <c r="E177" s="17"/>
      <c r="F177" s="44"/>
      <c r="G177" s="29" t="s">
        <v>56</v>
      </c>
      <c r="H177" s="58"/>
      <c r="I177" s="23"/>
      <c r="J177" s="21"/>
      <c r="K177" s="21"/>
      <c r="L177" s="60"/>
      <c r="M177" s="21"/>
      <c r="N177" s="21"/>
      <c r="O177" s="21"/>
    </row>
    <row r="178" spans="1:15" s="22" customFormat="1">
      <c r="A178" s="47" t="s">
        <v>56</v>
      </c>
      <c r="B178" s="46" t="s">
        <v>203</v>
      </c>
      <c r="C178" s="56"/>
      <c r="D178" s="45" t="s">
        <v>22</v>
      </c>
      <c r="E178" s="47"/>
      <c r="F178" s="44"/>
      <c r="G178" s="45" t="s">
        <v>56</v>
      </c>
      <c r="H178" s="58"/>
      <c r="I178" s="23"/>
      <c r="J178" s="21"/>
      <c r="K178" s="21"/>
      <c r="L178" s="60"/>
      <c r="M178" s="21"/>
      <c r="N178" s="21"/>
      <c r="O178" s="21"/>
    </row>
    <row r="179" spans="1:15" s="22" customFormat="1">
      <c r="A179" s="17"/>
      <c r="B179" s="28"/>
      <c r="C179" s="17"/>
      <c r="D179" s="29"/>
      <c r="E179" s="29"/>
      <c r="F179" s="29"/>
      <c r="G179" s="29"/>
      <c r="H179" s="58"/>
      <c r="I179" s="23"/>
      <c r="J179" s="21"/>
      <c r="K179" s="21"/>
      <c r="L179" s="60"/>
      <c r="M179" s="21"/>
      <c r="N179" s="21"/>
      <c r="O179" s="21"/>
    </row>
    <row r="180" spans="1:15" s="22" customFormat="1">
      <c r="A180" s="17"/>
      <c r="B180" s="18"/>
      <c r="C180" s="18"/>
      <c r="D180" s="18"/>
      <c r="E180" s="18"/>
      <c r="F180" s="18"/>
      <c r="G180" s="18"/>
      <c r="H180" s="58"/>
      <c r="I180" s="23"/>
      <c r="J180" s="21"/>
      <c r="K180" s="21"/>
      <c r="L180" s="60"/>
      <c r="M180" s="21"/>
      <c r="N180" s="21"/>
      <c r="O180" s="21"/>
    </row>
    <row r="181" spans="1:15" s="22" customFormat="1">
      <c r="A181" s="17"/>
      <c r="B181" s="18"/>
      <c r="C181" s="18"/>
      <c r="D181" s="18"/>
      <c r="E181" s="18"/>
      <c r="F181" s="18"/>
      <c r="G181" s="18"/>
      <c r="H181" s="58"/>
      <c r="I181" s="23"/>
      <c r="J181" s="21"/>
      <c r="K181" s="21"/>
      <c r="L181" s="60"/>
      <c r="M181" s="21"/>
      <c r="N181" s="21"/>
      <c r="O181" s="21"/>
    </row>
    <row r="182" spans="1:15" s="22" customFormat="1">
      <c r="A182" s="23"/>
      <c r="B182" s="21"/>
      <c r="H182" s="58"/>
      <c r="I182" s="23"/>
      <c r="J182" s="21"/>
      <c r="K182" s="21"/>
      <c r="L182" s="60"/>
      <c r="M182" s="21"/>
      <c r="N182" s="21"/>
      <c r="O182" s="21"/>
    </row>
    <row r="183" spans="1:15" s="22" customFormat="1">
      <c r="A183" s="23"/>
      <c r="B183" s="21"/>
      <c r="H183" s="58"/>
      <c r="I183" s="23"/>
      <c r="J183" s="21"/>
      <c r="K183" s="21"/>
      <c r="L183" s="60"/>
      <c r="M183" s="21"/>
      <c r="N183" s="21"/>
      <c r="O183" s="21"/>
    </row>
  </sheetData>
  <mergeCells count="4">
    <mergeCell ref="E1:G1"/>
    <mergeCell ref="M1:O1"/>
    <mergeCell ref="B2:D2"/>
    <mergeCell ref="J2:L2"/>
  </mergeCells>
  <pageMargins left="0.15748031496062992" right="0.15748031496062992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B3:G17"/>
  <sheetViews>
    <sheetView workbookViewId="0">
      <selection activeCell="G10" sqref="G10:G11"/>
    </sheetView>
  </sheetViews>
  <sheetFormatPr defaultRowHeight="12.75"/>
  <cols>
    <col min="1" max="16384" width="9.140625" style="1"/>
  </cols>
  <sheetData>
    <row r="3" spans="2:7">
      <c r="B3" s="1" t="s">
        <v>50</v>
      </c>
      <c r="C3" s="1" t="s">
        <v>557</v>
      </c>
      <c r="F3" s="1" t="s">
        <v>248</v>
      </c>
      <c r="G3" s="74"/>
    </row>
    <row r="4" spans="2:7">
      <c r="B4" s="1" t="s">
        <v>243</v>
      </c>
      <c r="C4" s="211" t="s">
        <v>47</v>
      </c>
      <c r="G4" s="1">
        <v>0</v>
      </c>
    </row>
    <row r="5" spans="2:7" ht="13.5" thickBot="1"/>
    <row r="6" spans="2:7">
      <c r="B6" s="1" t="s">
        <v>244</v>
      </c>
      <c r="C6" s="234"/>
      <c r="D6" s="234"/>
    </row>
    <row r="7" spans="2:7" ht="13.5" thickBot="1">
      <c r="C7" s="235"/>
      <c r="D7" s="235"/>
    </row>
    <row r="8" spans="2:7">
      <c r="B8" s="1" t="s">
        <v>245</v>
      </c>
      <c r="C8" s="234"/>
      <c r="D8" s="234"/>
    </row>
    <row r="9" spans="2:7" ht="13.5" thickBot="1">
      <c r="C9" s="235"/>
      <c r="D9" s="235"/>
    </row>
    <row r="10" spans="2:7" ht="12.75" customHeight="1">
      <c r="B10" s="1" t="s">
        <v>246</v>
      </c>
      <c r="C10" s="234"/>
      <c r="D10" s="234"/>
    </row>
    <row r="11" spans="2:7" ht="13.5" thickBot="1">
      <c r="C11" s="235"/>
      <c r="D11" s="235"/>
    </row>
    <row r="12" spans="2:7">
      <c r="B12" s="1" t="s">
        <v>247</v>
      </c>
      <c r="C12" s="234"/>
      <c r="D12" s="234"/>
    </row>
    <row r="13" spans="2:7" ht="13.5" thickBot="1">
      <c r="C13" s="235"/>
      <c r="D13" s="235"/>
    </row>
    <row r="14" spans="2:7" ht="12.75" customHeight="1">
      <c r="B14" s="1" t="s">
        <v>299</v>
      </c>
      <c r="C14" s="6"/>
      <c r="D14" s="234"/>
    </row>
    <row r="15" spans="2:7" ht="13.5" thickBot="1">
      <c r="C15" s="67"/>
      <c r="D15" s="235"/>
    </row>
    <row r="16" spans="2:7">
      <c r="C16" s="6"/>
      <c r="D16" s="6"/>
    </row>
    <row r="17" spans="3:4">
      <c r="C17" s="67"/>
      <c r="D17" s="6"/>
    </row>
  </sheetData>
  <mergeCells count="9">
    <mergeCell ref="D14:D15"/>
    <mergeCell ref="C6:C7"/>
    <mergeCell ref="C8:C9"/>
    <mergeCell ref="C10:C11"/>
    <mergeCell ref="C12:C13"/>
    <mergeCell ref="D6:D7"/>
    <mergeCell ref="D8:D9"/>
    <mergeCell ref="D10:D11"/>
    <mergeCell ref="D12:D13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/>
  <dimension ref="A1:M192"/>
  <sheetViews>
    <sheetView topLeftCell="C1" workbookViewId="0">
      <pane ySplit="2" topLeftCell="A12" activePane="bottomLeft" state="frozen"/>
      <selection activeCell="H115" sqref="H115:K122"/>
      <selection pane="bottomLeft" activeCell="S46" sqref="S46"/>
    </sheetView>
  </sheetViews>
  <sheetFormatPr defaultRowHeight="12.75"/>
  <cols>
    <col min="1" max="1" width="1.7109375" customWidth="1"/>
    <col min="2" max="2" width="3.5703125" customWidth="1"/>
    <col min="3" max="3" width="19.42578125" customWidth="1"/>
    <col min="4" max="5" width="7.7109375" customWidth="1"/>
    <col min="6" max="6" width="8.140625" customWidth="1"/>
    <col min="7" max="8" width="7.7109375" customWidth="1"/>
    <col min="9" max="9" width="6.85546875" customWidth="1"/>
    <col min="10" max="10" width="7" customWidth="1"/>
    <col min="11" max="11" width="7.7109375" customWidth="1"/>
    <col min="12" max="13" width="7.85546875" customWidth="1"/>
  </cols>
  <sheetData>
    <row r="1" spans="2:13" ht="11.25" customHeight="1">
      <c r="B1" s="252" t="s">
        <v>296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4"/>
    </row>
    <row r="2" spans="2:13" ht="12" customHeight="1" thickBot="1">
      <c r="B2" s="255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7"/>
    </row>
    <row r="3" spans="2:13" ht="12" customHeight="1" thickBo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3" ht="12.75" customHeight="1">
      <c r="B4" s="243" t="s">
        <v>39</v>
      </c>
      <c r="C4" s="490"/>
      <c r="D4" s="234" t="s">
        <v>45</v>
      </c>
      <c r="E4" s="234" t="s">
        <v>46</v>
      </c>
      <c r="F4" s="234" t="s">
        <v>47</v>
      </c>
      <c r="G4" s="234" t="s">
        <v>48</v>
      </c>
      <c r="H4" s="234" t="s">
        <v>292</v>
      </c>
      <c r="I4" s="234" t="s">
        <v>12</v>
      </c>
      <c r="J4" s="241" t="s">
        <v>43</v>
      </c>
      <c r="K4" s="241" t="s">
        <v>44</v>
      </c>
      <c r="L4" s="241" t="s">
        <v>49</v>
      </c>
      <c r="M4" s="379" t="s">
        <v>13</v>
      </c>
    </row>
    <row r="5" spans="2:13" ht="12.75" customHeight="1" thickBot="1">
      <c r="B5" s="383"/>
      <c r="C5" s="491"/>
      <c r="D5" s="380"/>
      <c r="E5" s="380"/>
      <c r="F5" s="380"/>
      <c r="G5" s="380"/>
      <c r="H5" s="380"/>
      <c r="I5" s="380"/>
      <c r="J5" s="485"/>
      <c r="K5" s="485"/>
      <c r="L5" s="485"/>
      <c r="M5" s="380"/>
    </row>
    <row r="6" spans="2:13" ht="12.75" customHeight="1" thickBot="1">
      <c r="B6" s="243" t="s">
        <v>45</v>
      </c>
      <c r="C6" s="2" t="str">
        <f>'[1]Confirmed Players'!$J$76</f>
        <v>MIXED LEAGUE  B</v>
      </c>
      <c r="D6" s="489"/>
      <c r="E6" s="484"/>
      <c r="F6" s="484"/>
      <c r="G6" s="484"/>
      <c r="H6" s="484"/>
      <c r="I6" s="484"/>
      <c r="J6" s="484"/>
      <c r="K6" s="484"/>
      <c r="L6" s="484"/>
      <c r="M6" s="484"/>
    </row>
    <row r="7" spans="2:13" ht="12.75" customHeight="1" thickBot="1">
      <c r="B7" s="383"/>
      <c r="C7" s="3" t="e">
        <f>'[1]Confirmed Players'!$L$76</f>
        <v>#REF!</v>
      </c>
      <c r="D7" s="489"/>
      <c r="E7" s="484"/>
      <c r="F7" s="484"/>
      <c r="G7" s="484"/>
      <c r="H7" s="484"/>
      <c r="I7" s="484"/>
      <c r="J7" s="484"/>
      <c r="K7" s="484"/>
      <c r="L7" s="484"/>
      <c r="M7" s="484"/>
    </row>
    <row r="8" spans="2:13" ht="12.75" customHeight="1" thickBot="1">
      <c r="B8" s="234" t="s">
        <v>46</v>
      </c>
      <c r="C8" s="5" t="str">
        <f>'[1]Confirmed Players'!$J$68</f>
        <v>Ganga Gopinathan</v>
      </c>
      <c r="D8" s="484"/>
      <c r="E8" s="488"/>
      <c r="F8" s="484"/>
      <c r="G8" s="484"/>
      <c r="H8" s="484"/>
      <c r="I8" s="484"/>
      <c r="J8" s="484"/>
      <c r="K8" s="379"/>
      <c r="L8" s="484"/>
      <c r="M8" s="484"/>
    </row>
    <row r="9" spans="2:13" ht="12.75" customHeight="1" thickBot="1">
      <c r="B9" s="380"/>
      <c r="C9" s="3" t="str">
        <f>'[1]Confirmed Players'!$L$68</f>
        <v>Roshan D'Souza</v>
      </c>
      <c r="D9" s="484"/>
      <c r="E9" s="488"/>
      <c r="F9" s="484"/>
      <c r="G9" s="484"/>
      <c r="H9" s="484"/>
      <c r="I9" s="484"/>
      <c r="J9" s="484"/>
      <c r="K9" s="380"/>
      <c r="L9" s="484"/>
      <c r="M9" s="484"/>
    </row>
    <row r="10" spans="2:13" ht="12.75" customHeight="1" thickBot="1">
      <c r="B10" s="234" t="s">
        <v>47</v>
      </c>
      <c r="C10" s="2" t="str">
        <f>'[1]Confirmed Players'!$J$71</f>
        <v>Lilly Iontcheva</v>
      </c>
      <c r="D10" s="484"/>
      <c r="E10" s="484"/>
      <c r="F10" s="488"/>
      <c r="G10" s="484"/>
      <c r="H10" s="484"/>
      <c r="I10" s="484"/>
      <c r="J10" s="484"/>
      <c r="K10" s="379"/>
      <c r="L10" s="484"/>
      <c r="M10" s="484"/>
    </row>
    <row r="11" spans="2:13" ht="12.75" customHeight="1" thickBot="1">
      <c r="B11" s="380"/>
      <c r="C11" s="3" t="str">
        <f>'[1]Confirmed Players'!$L$71</f>
        <v>Ian Andrews</v>
      </c>
      <c r="D11" s="484"/>
      <c r="E11" s="484"/>
      <c r="F11" s="488"/>
      <c r="G11" s="484"/>
      <c r="H11" s="484"/>
      <c r="I11" s="484"/>
      <c r="J11" s="484"/>
      <c r="K11" s="380"/>
      <c r="L11" s="484"/>
      <c r="M11" s="484"/>
    </row>
    <row r="12" spans="2:13" ht="12.75" customHeight="1" thickBot="1">
      <c r="B12" s="234" t="s">
        <v>48</v>
      </c>
      <c r="C12" s="2" t="e">
        <f>'[1]Confirmed Players'!$J$75</f>
        <v>#REF!</v>
      </c>
      <c r="D12" s="484"/>
      <c r="E12" s="484"/>
      <c r="F12" s="484"/>
      <c r="G12" s="488"/>
      <c r="H12" s="486"/>
      <c r="I12" s="484"/>
      <c r="J12" s="484"/>
      <c r="K12" s="379"/>
      <c r="L12" s="484"/>
      <c r="M12" s="484"/>
    </row>
    <row r="13" spans="2:13" ht="12.75" customHeight="1" thickBot="1">
      <c r="B13" s="380"/>
      <c r="C13" s="7" t="e">
        <f>'[1]Confirmed Players'!$L$75</f>
        <v>#REF!</v>
      </c>
      <c r="D13" s="484"/>
      <c r="E13" s="484"/>
      <c r="F13" s="484"/>
      <c r="G13" s="488"/>
      <c r="H13" s="486"/>
      <c r="I13" s="484"/>
      <c r="J13" s="484"/>
      <c r="K13" s="380"/>
      <c r="L13" s="484"/>
      <c r="M13" s="484"/>
    </row>
    <row r="14" spans="2:13" ht="12.75" customHeight="1" thickBot="1">
      <c r="B14" s="234" t="s">
        <v>292</v>
      </c>
      <c r="C14" s="2" t="str">
        <f>'[1]Confirmed Players'!$J$80</f>
        <v>Jon Lin</v>
      </c>
      <c r="D14" s="484"/>
      <c r="E14" s="484"/>
      <c r="F14" s="484"/>
      <c r="G14" s="486"/>
      <c r="H14" s="483"/>
      <c r="I14" s="484"/>
      <c r="J14" s="484"/>
      <c r="K14" s="379"/>
      <c r="L14" s="484"/>
      <c r="M14" s="484"/>
    </row>
    <row r="15" spans="2:13" ht="12.75" customHeight="1" thickBot="1">
      <c r="B15" s="380"/>
      <c r="C15" s="7" t="str">
        <f>'[1]Confirmed Players'!$L$80</f>
        <v>Kim Lim</v>
      </c>
      <c r="D15" s="484"/>
      <c r="E15" s="484"/>
      <c r="F15" s="484"/>
      <c r="G15" s="486"/>
      <c r="H15" s="483"/>
      <c r="I15" s="484"/>
      <c r="J15" s="484"/>
      <c r="K15" s="380"/>
      <c r="L15" s="484"/>
      <c r="M15" s="484"/>
    </row>
    <row r="16" spans="2:13" ht="12.75" customHeight="1">
      <c r="B16" s="117"/>
      <c r="C16" s="67"/>
      <c r="D16" s="117"/>
      <c r="E16" s="117"/>
      <c r="F16" s="117"/>
      <c r="G16" s="69"/>
      <c r="H16" s="117"/>
      <c r="I16" s="117"/>
      <c r="J16" s="117"/>
      <c r="K16" s="117"/>
      <c r="L16" s="117"/>
    </row>
    <row r="17" spans="2:13" ht="12.75" customHeight="1">
      <c r="B17" s="1" t="s">
        <v>293</v>
      </c>
      <c r="C17" s="6"/>
      <c r="D17" s="117"/>
      <c r="E17" s="117"/>
      <c r="F17" s="117"/>
    </row>
    <row r="18" spans="2:13" ht="12.75" customHeight="1" thickBot="1">
      <c r="B18" s="1"/>
      <c r="C18" s="6"/>
      <c r="D18" s="117"/>
      <c r="E18" s="117"/>
      <c r="F18" s="117"/>
    </row>
    <row r="19" spans="2:13" ht="12.75" customHeight="1">
      <c r="B19" s="243" t="s">
        <v>40</v>
      </c>
      <c r="C19" s="490"/>
      <c r="D19" s="234" t="s">
        <v>45</v>
      </c>
      <c r="E19" s="234" t="s">
        <v>46</v>
      </c>
      <c r="F19" s="234" t="s">
        <v>47</v>
      </c>
      <c r="G19" s="234" t="s">
        <v>48</v>
      </c>
      <c r="H19" s="234" t="s">
        <v>292</v>
      </c>
      <c r="I19" s="234" t="s">
        <v>12</v>
      </c>
      <c r="J19" s="241" t="s">
        <v>43</v>
      </c>
      <c r="K19" s="241" t="s">
        <v>44</v>
      </c>
      <c r="L19" s="241" t="s">
        <v>49</v>
      </c>
      <c r="M19" s="379" t="s">
        <v>13</v>
      </c>
    </row>
    <row r="20" spans="2:13" ht="12.75" customHeight="1" thickBot="1">
      <c r="B20" s="383"/>
      <c r="C20" s="491"/>
      <c r="D20" s="380"/>
      <c r="E20" s="380"/>
      <c r="F20" s="380"/>
      <c r="G20" s="380"/>
      <c r="H20" s="380"/>
      <c r="I20" s="380"/>
      <c r="J20" s="485"/>
      <c r="K20" s="485"/>
      <c r="L20" s="485"/>
      <c r="M20" s="380"/>
    </row>
    <row r="21" spans="2:13" ht="12.75" customHeight="1" thickBot="1">
      <c r="B21" s="243" t="s">
        <v>45</v>
      </c>
      <c r="C21" s="2" t="e">
        <f>'[1]Confirmed Players'!$J$77</f>
        <v>#REF!</v>
      </c>
      <c r="D21" s="489"/>
      <c r="E21" s="484"/>
      <c r="F21" s="484"/>
      <c r="G21" s="484"/>
      <c r="H21" s="484"/>
      <c r="I21" s="484"/>
      <c r="J21" s="484"/>
      <c r="K21" s="484"/>
      <c r="L21" s="484"/>
      <c r="M21" s="484"/>
    </row>
    <row r="22" spans="2:13" ht="12.75" customHeight="1" thickBot="1">
      <c r="B22" s="383"/>
      <c r="C22" s="3" t="e">
        <f>'[1]Confirmed Players'!$L$77</f>
        <v>#REF!</v>
      </c>
      <c r="D22" s="489"/>
      <c r="E22" s="484"/>
      <c r="F22" s="484"/>
      <c r="G22" s="484"/>
      <c r="H22" s="484"/>
      <c r="I22" s="484"/>
      <c r="J22" s="484"/>
      <c r="K22" s="484"/>
      <c r="L22" s="484"/>
      <c r="M22" s="484"/>
    </row>
    <row r="23" spans="2:13" ht="12.75" customHeight="1" thickBot="1">
      <c r="B23" s="234" t="s">
        <v>46</v>
      </c>
      <c r="C23" s="5" t="str">
        <f>'[1]Confirmed Players'!$J$66</f>
        <v>Jaya Bhat</v>
      </c>
      <c r="D23" s="484"/>
      <c r="E23" s="488"/>
      <c r="F23" s="484"/>
      <c r="G23" s="484"/>
      <c r="H23" s="484"/>
      <c r="I23" s="484"/>
      <c r="J23" s="484"/>
      <c r="K23" s="379"/>
      <c r="L23" s="484"/>
      <c r="M23" s="484"/>
    </row>
    <row r="24" spans="2:13" ht="12.75" customHeight="1" thickBot="1">
      <c r="B24" s="380"/>
      <c r="C24" s="3" t="str">
        <f>'[1]Confirmed Players'!$L$66</f>
        <v>Surendra Balasundaram</v>
      </c>
      <c r="D24" s="484"/>
      <c r="E24" s="488"/>
      <c r="F24" s="484"/>
      <c r="G24" s="484"/>
      <c r="H24" s="484"/>
      <c r="I24" s="484"/>
      <c r="J24" s="484"/>
      <c r="K24" s="380"/>
      <c r="L24" s="484"/>
      <c r="M24" s="484"/>
    </row>
    <row r="25" spans="2:13" ht="12.75" customHeight="1" thickBot="1">
      <c r="B25" s="234" t="s">
        <v>47</v>
      </c>
      <c r="C25" s="2" t="str">
        <f>'[1]Confirmed Players'!$J$72</f>
        <v>Sorayya Webber</v>
      </c>
      <c r="D25" s="484"/>
      <c r="E25" s="484"/>
      <c r="F25" s="488"/>
      <c r="G25" s="484"/>
      <c r="H25" s="484"/>
      <c r="I25" s="484"/>
      <c r="J25" s="484"/>
      <c r="K25" s="379"/>
      <c r="L25" s="484"/>
      <c r="M25" s="484"/>
    </row>
    <row r="26" spans="2:13" ht="12.75" customHeight="1" thickBot="1">
      <c r="B26" s="380"/>
      <c r="C26" s="3" t="str">
        <f>'[1]Confirmed Players'!$L$72</f>
        <v>Zeaul Karim</v>
      </c>
      <c r="D26" s="484"/>
      <c r="E26" s="484"/>
      <c r="F26" s="488"/>
      <c r="G26" s="484"/>
      <c r="H26" s="484"/>
      <c r="I26" s="484"/>
      <c r="J26" s="484"/>
      <c r="K26" s="380"/>
      <c r="L26" s="484"/>
      <c r="M26" s="484"/>
    </row>
    <row r="27" spans="2:13" ht="12.75" customHeight="1" thickBot="1">
      <c r="B27" s="234" t="s">
        <v>48</v>
      </c>
      <c r="C27" s="2" t="str">
        <f>'[1]Confirmed Players'!$J$82</f>
        <v>Nikhil Patel</v>
      </c>
      <c r="D27" s="484"/>
      <c r="E27" s="484"/>
      <c r="F27" s="484"/>
      <c r="G27" s="488"/>
      <c r="H27" s="486"/>
      <c r="I27" s="484"/>
      <c r="J27" s="484"/>
      <c r="K27" s="379"/>
      <c r="L27" s="484"/>
      <c r="M27" s="484"/>
    </row>
    <row r="28" spans="2:13" ht="12.75" customHeight="1" thickBot="1">
      <c r="B28" s="380"/>
      <c r="C28" s="7" t="str">
        <f>'[1]Confirmed Players'!$L$82</f>
        <v>Paulette Tajah</v>
      </c>
      <c r="D28" s="484"/>
      <c r="E28" s="484"/>
      <c r="F28" s="484"/>
      <c r="G28" s="488"/>
      <c r="H28" s="486"/>
      <c r="I28" s="484"/>
      <c r="J28" s="484"/>
      <c r="K28" s="380"/>
      <c r="L28" s="484"/>
      <c r="M28" s="484"/>
    </row>
    <row r="29" spans="2:13" ht="12.75" customHeight="1" thickBot="1">
      <c r="B29" s="234" t="s">
        <v>292</v>
      </c>
      <c r="C29" s="2" t="str">
        <f>'[1]Confirmed Players'!$J$70</f>
        <v>Kyoko Osawa</v>
      </c>
      <c r="D29" s="484"/>
      <c r="E29" s="484"/>
      <c r="F29" s="484"/>
      <c r="G29" s="486"/>
      <c r="H29" s="483"/>
      <c r="I29" s="484"/>
      <c r="J29" s="484"/>
      <c r="K29" s="379"/>
      <c r="L29" s="484"/>
      <c r="M29" s="484"/>
    </row>
    <row r="30" spans="2:13" ht="12.75" customHeight="1" thickBot="1">
      <c r="B30" s="380"/>
      <c r="C30" s="7" t="str">
        <f>'[1]Confirmed Players'!$L$70</f>
        <v>Vinh Quan</v>
      </c>
      <c r="D30" s="484"/>
      <c r="E30" s="484"/>
      <c r="F30" s="484"/>
      <c r="G30" s="486"/>
      <c r="H30" s="483"/>
      <c r="I30" s="484"/>
      <c r="J30" s="484"/>
      <c r="K30" s="380"/>
      <c r="L30" s="484"/>
      <c r="M30" s="484"/>
    </row>
    <row r="31" spans="2:13" ht="12.75" customHeight="1">
      <c r="B31" s="117"/>
      <c r="C31" s="67"/>
      <c r="D31" s="117"/>
      <c r="E31" s="117"/>
      <c r="F31" s="117"/>
      <c r="G31" s="69"/>
      <c r="H31" s="117"/>
      <c r="I31" s="117"/>
      <c r="J31" s="117"/>
      <c r="K31" s="117"/>
      <c r="L31" s="117"/>
    </row>
    <row r="32" spans="2:13" ht="12.75" customHeight="1">
      <c r="B32" s="1" t="str">
        <f>B17</f>
        <v>Order   - A v C,   B v D,  C v E,  A v D,  B v E,  C v D,  A v E,  B v C,  D v E,  A v B   (Circle = Game on,   X = Finished)</v>
      </c>
      <c r="C32" s="6"/>
      <c r="D32" s="117"/>
      <c r="E32" s="117"/>
      <c r="F32" s="117"/>
    </row>
    <row r="33" spans="2:13" ht="12.75" customHeight="1" thickBot="1"/>
    <row r="34" spans="2:13" ht="12.75" customHeight="1">
      <c r="B34" s="243" t="s">
        <v>41</v>
      </c>
      <c r="C34" s="490"/>
      <c r="D34" s="234" t="s">
        <v>45</v>
      </c>
      <c r="E34" s="234" t="s">
        <v>46</v>
      </c>
      <c r="F34" s="234" t="s">
        <v>47</v>
      </c>
      <c r="G34" s="234" t="s">
        <v>48</v>
      </c>
      <c r="H34" s="234" t="s">
        <v>292</v>
      </c>
      <c r="I34" s="234" t="s">
        <v>12</v>
      </c>
      <c r="J34" s="241" t="s">
        <v>43</v>
      </c>
      <c r="K34" s="241" t="s">
        <v>44</v>
      </c>
      <c r="L34" s="241" t="s">
        <v>49</v>
      </c>
      <c r="M34" s="379" t="s">
        <v>13</v>
      </c>
    </row>
    <row r="35" spans="2:13" ht="12.75" customHeight="1" thickBot="1">
      <c r="B35" s="383"/>
      <c r="C35" s="491"/>
      <c r="D35" s="380"/>
      <c r="E35" s="380"/>
      <c r="F35" s="380"/>
      <c r="G35" s="380"/>
      <c r="H35" s="380"/>
      <c r="I35" s="380"/>
      <c r="J35" s="485"/>
      <c r="K35" s="485"/>
      <c r="L35" s="485"/>
      <c r="M35" s="380"/>
    </row>
    <row r="36" spans="2:13" ht="12.75" customHeight="1" thickBot="1">
      <c r="B36" s="243" t="s">
        <v>45</v>
      </c>
      <c r="C36" s="2" t="str">
        <f>'[1]Confirmed Players'!$J$78</f>
        <v>Alan Lau</v>
      </c>
      <c r="D36" s="489"/>
      <c r="E36" s="484"/>
      <c r="F36" s="484"/>
      <c r="G36" s="484"/>
      <c r="H36" s="484"/>
      <c r="I36" s="484"/>
      <c r="J36" s="484"/>
      <c r="K36" s="484"/>
      <c r="L36" s="484"/>
      <c r="M36" s="484"/>
    </row>
    <row r="37" spans="2:13" ht="12.75" customHeight="1" thickBot="1">
      <c r="B37" s="383"/>
      <c r="C37" s="3" t="str">
        <f>'[1]Confirmed Players'!$L$78</f>
        <v>Traudi C</v>
      </c>
      <c r="D37" s="489"/>
      <c r="E37" s="484"/>
      <c r="F37" s="484"/>
      <c r="G37" s="484"/>
      <c r="H37" s="484"/>
      <c r="I37" s="484"/>
      <c r="J37" s="484"/>
      <c r="K37" s="484"/>
      <c r="L37" s="484"/>
      <c r="M37" s="484"/>
    </row>
    <row r="38" spans="2:13" ht="12.75" customHeight="1" thickBot="1">
      <c r="B38" s="234" t="s">
        <v>46</v>
      </c>
      <c r="C38" s="5" t="str">
        <f>'[1]Confirmed Players'!$J$64</f>
        <v>Fiona Au</v>
      </c>
      <c r="D38" s="484"/>
      <c r="E38" s="488"/>
      <c r="F38" s="484"/>
      <c r="G38" s="484"/>
      <c r="H38" s="484"/>
      <c r="I38" s="484"/>
      <c r="J38" s="484"/>
      <c r="K38" s="379"/>
      <c r="L38" s="484"/>
      <c r="M38" s="484"/>
    </row>
    <row r="39" spans="2:13" ht="12.75" customHeight="1" thickBot="1">
      <c r="B39" s="380"/>
      <c r="C39" s="3" t="str">
        <f>'[1]Confirmed Players'!$L$64</f>
        <v>Michael Wong</v>
      </c>
      <c r="D39" s="484"/>
      <c r="E39" s="488"/>
      <c r="F39" s="484"/>
      <c r="G39" s="484"/>
      <c r="H39" s="484"/>
      <c r="I39" s="484"/>
      <c r="J39" s="484"/>
      <c r="K39" s="380"/>
      <c r="L39" s="484"/>
      <c r="M39" s="484"/>
    </row>
    <row r="40" spans="2:13" ht="12.75" customHeight="1" thickBot="1">
      <c r="B40" s="234" t="s">
        <v>47</v>
      </c>
      <c r="C40" s="2" t="str">
        <f>'[1]Confirmed Players'!$J$69</f>
        <v>Angelin Ferns</v>
      </c>
      <c r="D40" s="484"/>
      <c r="E40" s="484"/>
      <c r="F40" s="488"/>
      <c r="G40" s="484"/>
      <c r="H40" s="484"/>
      <c r="I40" s="484"/>
      <c r="J40" s="484"/>
      <c r="K40" s="379"/>
      <c r="L40" s="484"/>
      <c r="M40" s="484"/>
    </row>
    <row r="41" spans="2:13" ht="12.75" customHeight="1" thickBot="1">
      <c r="B41" s="380"/>
      <c r="C41" s="3" t="str">
        <f>'[1]Confirmed Players'!$L$69</f>
        <v>Umesh Nair</v>
      </c>
      <c r="D41" s="484"/>
      <c r="E41" s="484"/>
      <c r="F41" s="488"/>
      <c r="G41" s="484"/>
      <c r="H41" s="484"/>
      <c r="I41" s="484"/>
      <c r="J41" s="484"/>
      <c r="K41" s="380"/>
      <c r="L41" s="484"/>
      <c r="M41" s="484"/>
    </row>
    <row r="42" spans="2:13" ht="12.75" customHeight="1" thickBot="1">
      <c r="B42" s="234" t="s">
        <v>48</v>
      </c>
      <c r="C42" s="2" t="e">
        <f>'[1]Confirmed Players'!$J$73</f>
        <v>#REF!</v>
      </c>
      <c r="D42" s="484"/>
      <c r="E42" s="484"/>
      <c r="F42" s="484"/>
      <c r="G42" s="488"/>
      <c r="H42" s="486"/>
      <c r="I42" s="484"/>
      <c r="J42" s="484"/>
      <c r="K42" s="379"/>
      <c r="L42" s="484"/>
      <c r="M42" s="484"/>
    </row>
    <row r="43" spans="2:13" ht="12.75" customHeight="1" thickBot="1">
      <c r="B43" s="380"/>
      <c r="C43" s="7" t="e">
        <f>'[1]Confirmed Players'!$L$73</f>
        <v>#REF!</v>
      </c>
      <c r="D43" s="484"/>
      <c r="E43" s="484"/>
      <c r="F43" s="484"/>
      <c r="G43" s="488"/>
      <c r="H43" s="486"/>
      <c r="I43" s="484"/>
      <c r="J43" s="484"/>
      <c r="K43" s="380"/>
      <c r="L43" s="484"/>
      <c r="M43" s="484"/>
    </row>
    <row r="44" spans="2:13" ht="12.75" customHeight="1" thickBot="1">
      <c r="B44" s="234" t="s">
        <v>292</v>
      </c>
      <c r="C44" s="2" t="str">
        <f>'[1]Confirmed Players'!$J$81</f>
        <v>Martin Spurin</v>
      </c>
      <c r="D44" s="484"/>
      <c r="E44" s="484"/>
      <c r="F44" s="484"/>
      <c r="G44" s="486"/>
      <c r="H44" s="483"/>
      <c r="I44" s="484"/>
      <c r="J44" s="484"/>
      <c r="K44" s="379"/>
      <c r="L44" s="484"/>
      <c r="M44" s="484"/>
    </row>
    <row r="45" spans="2:13" ht="12.75" customHeight="1" thickBot="1">
      <c r="B45" s="380"/>
      <c r="C45" s="7" t="str">
        <f>'[1]Confirmed Players'!$L$81</f>
        <v>Donnette Hamilton</v>
      </c>
      <c r="D45" s="484"/>
      <c r="E45" s="484"/>
      <c r="F45" s="484"/>
      <c r="G45" s="486"/>
      <c r="H45" s="483"/>
      <c r="I45" s="484"/>
      <c r="J45" s="484"/>
      <c r="K45" s="380"/>
      <c r="L45" s="484"/>
      <c r="M45" s="484"/>
    </row>
    <row r="46" spans="2:13" ht="12.75" customHeight="1"/>
    <row r="47" spans="2:13" ht="12.75" customHeight="1">
      <c r="B47" s="1" t="str">
        <f>B17</f>
        <v>Order   - A v C,   B v D,  C v E,  A v D,  B v E,  C v D,  A v E,  B v C,  D v E,  A v B   (Circle = Game on,   X = Finished)</v>
      </c>
    </row>
    <row r="48" spans="2:13" ht="12.75" customHeight="1" thickBot="1"/>
    <row r="49" spans="2:13" ht="12.75" customHeight="1">
      <c r="B49" s="243" t="s">
        <v>42</v>
      </c>
      <c r="C49" s="490"/>
      <c r="D49" s="234" t="s">
        <v>45</v>
      </c>
      <c r="E49" s="234" t="s">
        <v>46</v>
      </c>
      <c r="F49" s="234" t="s">
        <v>47</v>
      </c>
      <c r="G49" s="234" t="s">
        <v>48</v>
      </c>
      <c r="H49" s="234" t="s">
        <v>292</v>
      </c>
      <c r="I49" s="234" t="s">
        <v>12</v>
      </c>
      <c r="J49" s="241" t="s">
        <v>43</v>
      </c>
      <c r="K49" s="241" t="s">
        <v>44</v>
      </c>
      <c r="L49" s="241" t="s">
        <v>49</v>
      </c>
      <c r="M49" s="379" t="s">
        <v>13</v>
      </c>
    </row>
    <row r="50" spans="2:13" ht="12.75" customHeight="1" thickBot="1">
      <c r="B50" s="383"/>
      <c r="C50" s="491"/>
      <c r="D50" s="380"/>
      <c r="E50" s="380"/>
      <c r="F50" s="380"/>
      <c r="G50" s="380"/>
      <c r="H50" s="380"/>
      <c r="I50" s="380"/>
      <c r="J50" s="485"/>
      <c r="K50" s="485"/>
      <c r="L50" s="485"/>
      <c r="M50" s="380"/>
    </row>
    <row r="51" spans="2:13" ht="12.75" customHeight="1" thickBot="1">
      <c r="B51" s="243" t="s">
        <v>45</v>
      </c>
      <c r="C51" s="2" t="str">
        <f>'[1]Confirmed Players'!$J$79</f>
        <v>Brian brass</v>
      </c>
      <c r="D51" s="489"/>
      <c r="E51" s="484"/>
      <c r="F51" s="484"/>
      <c r="G51" s="484"/>
      <c r="H51" s="484"/>
      <c r="I51" s="484"/>
      <c r="J51" s="484"/>
      <c r="K51" s="484"/>
      <c r="L51" s="484"/>
      <c r="M51" s="484"/>
    </row>
    <row r="52" spans="2:13" ht="12.75" customHeight="1" thickBot="1">
      <c r="B52" s="383"/>
      <c r="C52" s="3" t="str">
        <f>'[1]Confirmed Players'!$L$79</f>
        <v>Christine Court</v>
      </c>
      <c r="D52" s="489"/>
      <c r="E52" s="484"/>
      <c r="F52" s="484"/>
      <c r="G52" s="484"/>
      <c r="H52" s="484"/>
      <c r="I52" s="484"/>
      <c r="J52" s="484"/>
      <c r="K52" s="484"/>
      <c r="L52" s="484"/>
      <c r="M52" s="484"/>
    </row>
    <row r="53" spans="2:13" ht="12.75" customHeight="1" thickBot="1">
      <c r="B53" s="234" t="s">
        <v>46</v>
      </c>
      <c r="C53" s="5" t="str">
        <f>'[1]Confirmed Players'!$L$67</f>
        <v>Alex Drofiak</v>
      </c>
      <c r="D53" s="484"/>
      <c r="E53" s="488"/>
      <c r="F53" s="484"/>
      <c r="G53" s="484"/>
      <c r="H53" s="484"/>
      <c r="I53" s="484"/>
      <c r="J53" s="484"/>
      <c r="K53" s="379"/>
      <c r="L53" s="484"/>
      <c r="M53" s="484"/>
    </row>
    <row r="54" spans="2:13" ht="12.75" customHeight="1" thickBot="1">
      <c r="B54" s="380"/>
      <c r="C54" s="3" t="e">
        <f>'[1]Confirmed Players'!#REF!</f>
        <v>#REF!</v>
      </c>
      <c r="D54" s="484"/>
      <c r="E54" s="488"/>
      <c r="F54" s="484"/>
      <c r="G54" s="484"/>
      <c r="H54" s="484"/>
      <c r="I54" s="484"/>
      <c r="J54" s="484"/>
      <c r="K54" s="380"/>
      <c r="L54" s="484"/>
      <c r="M54" s="484"/>
    </row>
    <row r="55" spans="2:13" ht="12.75" customHeight="1" thickBot="1">
      <c r="B55" s="234" t="s">
        <v>47</v>
      </c>
      <c r="C55" s="2" t="str">
        <f>'[1]Confirmed Players'!$J$63</f>
        <v>Inna Boyd</v>
      </c>
      <c r="D55" s="484"/>
      <c r="E55" s="484"/>
      <c r="F55" s="488"/>
      <c r="G55" s="484"/>
      <c r="H55" s="484"/>
      <c r="I55" s="484"/>
      <c r="J55" s="484"/>
      <c r="K55" s="379"/>
      <c r="L55" s="484"/>
      <c r="M55" s="484"/>
    </row>
    <row r="56" spans="2:13" ht="12.75" customHeight="1" thickBot="1">
      <c r="B56" s="380"/>
      <c r="C56" s="3" t="str">
        <f>'[1]Confirmed Players'!$L$63</f>
        <v>Jonathan Leung-Davis</v>
      </c>
      <c r="D56" s="484"/>
      <c r="E56" s="484"/>
      <c r="F56" s="488"/>
      <c r="G56" s="484"/>
      <c r="H56" s="484"/>
      <c r="I56" s="484"/>
      <c r="J56" s="484"/>
      <c r="K56" s="380"/>
      <c r="L56" s="484"/>
      <c r="M56" s="484"/>
    </row>
    <row r="57" spans="2:13" ht="12.75" customHeight="1" thickBot="1">
      <c r="B57" s="234" t="s">
        <v>48</v>
      </c>
      <c r="C57" s="2" t="str">
        <f>'[1]Confirmed Players'!$J$65</f>
        <v>Tuyet Tran</v>
      </c>
      <c r="D57" s="484"/>
      <c r="E57" s="484"/>
      <c r="F57" s="484"/>
      <c r="G57" s="488"/>
      <c r="H57" s="486"/>
      <c r="I57" s="484"/>
      <c r="J57" s="484"/>
      <c r="K57" s="379"/>
      <c r="L57" s="484"/>
      <c r="M57" s="484"/>
    </row>
    <row r="58" spans="2:13" ht="12.75" customHeight="1" thickBot="1">
      <c r="B58" s="380"/>
      <c r="C58" s="7" t="str">
        <f>'[1]Confirmed Players'!$L$65</f>
        <v>Vincent Law</v>
      </c>
      <c r="D58" s="484"/>
      <c r="E58" s="484"/>
      <c r="F58" s="484"/>
      <c r="G58" s="488"/>
      <c r="H58" s="486"/>
      <c r="I58" s="484"/>
      <c r="J58" s="484"/>
      <c r="K58" s="380"/>
      <c r="L58" s="484"/>
      <c r="M58" s="484"/>
    </row>
    <row r="59" spans="2:13" ht="12.75" customHeight="1" thickBot="1">
      <c r="B59" s="234" t="s">
        <v>292</v>
      </c>
      <c r="C59" s="2" t="e">
        <f>'[1]Confirmed Players'!$J$74</f>
        <v>#REF!</v>
      </c>
      <c r="D59" s="484"/>
      <c r="E59" s="484"/>
      <c r="F59" s="484"/>
      <c r="G59" s="486"/>
      <c r="H59" s="483"/>
      <c r="I59" s="484"/>
      <c r="J59" s="484"/>
      <c r="K59" s="379"/>
      <c r="L59" s="484"/>
      <c r="M59" s="484"/>
    </row>
    <row r="60" spans="2:13" ht="12.75" customHeight="1" thickBot="1">
      <c r="B60" s="380"/>
      <c r="C60" s="7" t="e">
        <f>'[1]Confirmed Players'!$L$74</f>
        <v>#REF!</v>
      </c>
      <c r="D60" s="484"/>
      <c r="E60" s="484"/>
      <c r="F60" s="484"/>
      <c r="G60" s="486"/>
      <c r="H60" s="483"/>
      <c r="I60" s="484"/>
      <c r="J60" s="484"/>
      <c r="K60" s="380"/>
      <c r="L60" s="484"/>
      <c r="M60" s="484"/>
    </row>
    <row r="61" spans="2:13" ht="12.75" customHeight="1"/>
    <row r="62" spans="2:13" ht="12.75" customHeight="1">
      <c r="B62" t="str">
        <f>B17</f>
        <v>Order   - A v C,   B v D,  C v E,  A v D,  B v E,  C v D,  A v E,  B v C,  D v E,  A v B   (Circle = Game on,   X = Finished)</v>
      </c>
    </row>
    <row r="63" spans="2:13" ht="12.75" customHeight="1" thickBot="1">
      <c r="B63" s="1"/>
      <c r="C63" s="117"/>
      <c r="D63" s="117"/>
      <c r="E63" s="117"/>
      <c r="F63" s="117"/>
      <c r="G63" s="117"/>
      <c r="H63" s="117"/>
      <c r="I63" s="117"/>
      <c r="J63" s="117"/>
      <c r="K63" s="117"/>
    </row>
    <row r="64" spans="2:13">
      <c r="B64" s="252" t="str">
        <f>B1</f>
        <v>MIXED SOCIAL RESULTS - DEC 2015</v>
      </c>
      <c r="C64" s="253"/>
      <c r="D64" s="253"/>
      <c r="E64" s="253"/>
      <c r="F64" s="253"/>
      <c r="G64" s="253"/>
      <c r="H64" s="253"/>
      <c r="I64" s="253"/>
      <c r="J64" s="253"/>
      <c r="K64" s="253"/>
      <c r="L64" s="254"/>
    </row>
    <row r="65" spans="2:12" ht="13.5" thickBot="1">
      <c r="B65" s="255"/>
      <c r="C65" s="256"/>
      <c r="D65" s="256"/>
      <c r="E65" s="256"/>
      <c r="F65" s="256"/>
      <c r="G65" s="256"/>
      <c r="H65" s="256"/>
      <c r="I65" s="256"/>
      <c r="J65" s="256"/>
      <c r="K65" s="256"/>
      <c r="L65" s="257"/>
    </row>
    <row r="67" spans="2:12" ht="12.75" customHeight="1"/>
    <row r="68" spans="2:12" ht="13.5" customHeight="1" thickBot="1"/>
    <row r="69" spans="2:12">
      <c r="B69" s="246" t="s">
        <v>17</v>
      </c>
      <c r="C69" s="247"/>
    </row>
    <row r="70" spans="2:12" ht="13.5" thickBot="1">
      <c r="B70" s="248"/>
      <c r="C70" s="249"/>
    </row>
    <row r="71" spans="2:12" ht="13.5" thickBot="1"/>
    <row r="72" spans="2:12">
      <c r="B72" s="234" t="s">
        <v>45</v>
      </c>
      <c r="C72" s="105"/>
      <c r="D72" s="234" t="s">
        <v>218</v>
      </c>
      <c r="E72" s="234" t="s">
        <v>15</v>
      </c>
      <c r="F72" s="234" t="s">
        <v>225</v>
      </c>
      <c r="G72" s="312"/>
      <c r="H72" s="313"/>
      <c r="I72" s="286"/>
    </row>
    <row r="73" spans="2:12" ht="13.5" thickBot="1">
      <c r="B73" s="235"/>
      <c r="C73" s="106"/>
      <c r="D73" s="235"/>
      <c r="E73" s="235"/>
      <c r="F73" s="235"/>
      <c r="G73" s="315"/>
      <c r="H73" s="316"/>
      <c r="I73" s="235"/>
    </row>
    <row r="74" spans="2:12" ht="13.5" thickBot="1">
      <c r="B74" s="116"/>
      <c r="C74" s="1"/>
      <c r="D74" s="66"/>
      <c r="F74" s="66"/>
    </row>
    <row r="75" spans="2:12">
      <c r="B75" s="234" t="s">
        <v>46</v>
      </c>
      <c r="C75" s="2"/>
      <c r="D75" s="234" t="s">
        <v>220</v>
      </c>
      <c r="E75" s="234" t="s">
        <v>15</v>
      </c>
      <c r="F75" s="234" t="s">
        <v>224</v>
      </c>
      <c r="G75" s="387"/>
      <c r="H75" s="389"/>
      <c r="I75" s="234"/>
    </row>
    <row r="76" spans="2:12" ht="13.5" thickBot="1">
      <c r="B76" s="235"/>
      <c r="C76" s="3"/>
      <c r="D76" s="235"/>
      <c r="E76" s="235"/>
      <c r="F76" s="235"/>
      <c r="G76" s="320"/>
      <c r="H76" s="322"/>
      <c r="I76" s="235"/>
    </row>
    <row r="77" spans="2:12" ht="13.5" thickBot="1">
      <c r="B77" s="116"/>
      <c r="C77" s="1"/>
      <c r="D77" s="66"/>
      <c r="F77" s="66"/>
    </row>
    <row r="78" spans="2:12">
      <c r="B78" s="234" t="s">
        <v>47</v>
      </c>
      <c r="C78" s="105"/>
      <c r="D78" s="234" t="s">
        <v>221</v>
      </c>
      <c r="E78" s="234" t="s">
        <v>15</v>
      </c>
      <c r="F78" s="234" t="s">
        <v>219</v>
      </c>
      <c r="G78" s="312"/>
      <c r="H78" s="313"/>
      <c r="I78" s="234"/>
    </row>
    <row r="79" spans="2:12" ht="13.5" thickBot="1">
      <c r="B79" s="235"/>
      <c r="C79" s="107"/>
      <c r="D79" s="235"/>
      <c r="E79" s="235"/>
      <c r="F79" s="235"/>
      <c r="G79" s="315"/>
      <c r="H79" s="316"/>
      <c r="I79" s="235"/>
    </row>
    <row r="80" spans="2:12" ht="13.5" thickBot="1">
      <c r="B80" s="116"/>
      <c r="C80" s="1"/>
      <c r="D80" s="66"/>
      <c r="F80" s="66"/>
    </row>
    <row r="81" spans="2:9">
      <c r="B81" s="234" t="s">
        <v>48</v>
      </c>
      <c r="C81" s="108"/>
      <c r="D81" s="258" t="s">
        <v>222</v>
      </c>
      <c r="E81" s="234" t="s">
        <v>15</v>
      </c>
      <c r="F81" s="234" t="s">
        <v>223</v>
      </c>
      <c r="G81" s="312"/>
      <c r="H81" s="389"/>
      <c r="I81" s="234"/>
    </row>
    <row r="82" spans="2:9" ht="13.5" thickBot="1">
      <c r="B82" s="235"/>
      <c r="C82" s="107"/>
      <c r="D82" s="259"/>
      <c r="E82" s="235"/>
      <c r="F82" s="235"/>
      <c r="G82" s="315"/>
      <c r="H82" s="493"/>
      <c r="I82" s="235"/>
    </row>
    <row r="83" spans="2:9">
      <c r="B83" s="117"/>
      <c r="C83" s="67"/>
      <c r="D83" s="70"/>
      <c r="E83" s="117"/>
      <c r="F83" s="71"/>
      <c r="G83" s="72"/>
      <c r="H83" s="6"/>
      <c r="I83" s="117"/>
    </row>
    <row r="84" spans="2:9">
      <c r="B84" s="117"/>
      <c r="C84" s="67"/>
      <c r="D84" s="70"/>
      <c r="E84" s="117"/>
      <c r="F84" s="71"/>
      <c r="G84" s="72"/>
      <c r="H84" s="6"/>
      <c r="I84" s="117"/>
    </row>
    <row r="85" spans="2:9" ht="12.75" customHeight="1"/>
    <row r="86" spans="2:9" ht="13.5" customHeight="1" thickBot="1"/>
    <row r="87" spans="2:9">
      <c r="B87" s="246" t="s">
        <v>18</v>
      </c>
      <c r="C87" s="247"/>
    </row>
    <row r="88" spans="2:9" ht="13.5" thickBot="1">
      <c r="B88" s="248"/>
      <c r="C88" s="249"/>
    </row>
    <row r="89" spans="2:9" ht="13.5" thickBot="1"/>
    <row r="90" spans="2:9">
      <c r="B90" s="379">
        <v>1</v>
      </c>
      <c r="C90" s="108"/>
      <c r="D90" s="258" t="s">
        <v>45</v>
      </c>
      <c r="E90" s="234" t="s">
        <v>15</v>
      </c>
      <c r="F90" s="234" t="s">
        <v>46</v>
      </c>
      <c r="G90" s="11"/>
      <c r="H90" s="10"/>
      <c r="I90" s="234"/>
    </row>
    <row r="91" spans="2:9" ht="13.5" thickBot="1">
      <c r="B91" s="380"/>
      <c r="C91" s="107"/>
      <c r="D91" s="259"/>
      <c r="E91" s="235"/>
      <c r="F91" s="235"/>
      <c r="G91" s="12"/>
      <c r="H91" s="13"/>
      <c r="I91" s="235"/>
    </row>
    <row r="92" spans="2:9" ht="13.5" thickBot="1">
      <c r="B92" s="116"/>
      <c r="G92" s="1"/>
      <c r="H92" s="1"/>
      <c r="I92" s="1"/>
    </row>
    <row r="93" spans="2:9">
      <c r="B93" s="379">
        <v>2</v>
      </c>
      <c r="C93" s="8"/>
      <c r="D93" s="258" t="s">
        <v>47</v>
      </c>
      <c r="E93" s="234" t="s">
        <v>15</v>
      </c>
      <c r="F93" s="234" t="s">
        <v>48</v>
      </c>
      <c r="G93" s="15"/>
      <c r="H93" s="109"/>
      <c r="I93" s="234"/>
    </row>
    <row r="94" spans="2:9" ht="13.5" thickBot="1">
      <c r="B94" s="380"/>
      <c r="C94" s="7"/>
      <c r="D94" s="259"/>
      <c r="E94" s="235"/>
      <c r="F94" s="235"/>
      <c r="G94" s="110"/>
      <c r="H94" s="111"/>
      <c r="I94" s="235"/>
    </row>
    <row r="95" spans="2:9">
      <c r="B95" s="117"/>
      <c r="C95" s="67"/>
      <c r="D95" s="70"/>
      <c r="E95" s="117"/>
      <c r="F95" s="71"/>
      <c r="G95" s="72"/>
      <c r="H95" s="6"/>
      <c r="I95" s="117"/>
    </row>
    <row r="96" spans="2:9">
      <c r="B96" s="117"/>
      <c r="C96" s="67"/>
      <c r="D96" s="70"/>
      <c r="E96" s="117"/>
      <c r="F96" s="71"/>
      <c r="G96" s="72"/>
      <c r="H96" s="6"/>
      <c r="I96" s="117"/>
    </row>
    <row r="97" spans="2:12" ht="12.75" customHeight="1"/>
    <row r="98" spans="2:12" ht="13.5" customHeight="1" thickBot="1"/>
    <row r="99" spans="2:12">
      <c r="B99" s="246" t="s">
        <v>19</v>
      </c>
      <c r="C99" s="247"/>
    </row>
    <row r="100" spans="2:12" ht="13.5" thickBot="1">
      <c r="B100" s="248"/>
      <c r="C100" s="249"/>
    </row>
    <row r="102" spans="2:12" ht="13.5" thickBot="1"/>
    <row r="103" spans="2:12">
      <c r="B103" s="379">
        <v>1</v>
      </c>
      <c r="C103" s="105"/>
      <c r="D103" s="234" t="s">
        <v>15</v>
      </c>
      <c r="E103" s="364"/>
      <c r="F103" s="366"/>
      <c r="G103" s="243"/>
      <c r="H103" s="274"/>
      <c r="I103" s="250"/>
    </row>
    <row r="104" spans="2:12" ht="13.5" thickBot="1">
      <c r="B104" s="380"/>
      <c r="C104" s="106"/>
      <c r="D104" s="235"/>
      <c r="E104" s="367"/>
      <c r="F104" s="369"/>
      <c r="G104" s="244"/>
      <c r="H104" s="275"/>
      <c r="I104" s="276"/>
    </row>
    <row r="106" spans="2:12" ht="12.75" customHeight="1"/>
    <row r="107" spans="2:12" ht="13.5" customHeight="1" thickBot="1"/>
    <row r="108" spans="2:12">
      <c r="B108" s="337" t="s">
        <v>226</v>
      </c>
      <c r="C108" s="338"/>
      <c r="D108" s="338"/>
      <c r="E108" s="338"/>
      <c r="F108" s="338"/>
      <c r="G108" s="338"/>
      <c r="H108" s="338"/>
      <c r="I108" s="338"/>
      <c r="J108" s="338"/>
      <c r="K108" s="338"/>
      <c r="L108" s="339"/>
    </row>
    <row r="109" spans="2:12" ht="13.5" thickBot="1">
      <c r="B109" s="351"/>
      <c r="C109" s="352"/>
      <c r="D109" s="352"/>
      <c r="E109" s="352"/>
      <c r="F109" s="352"/>
      <c r="G109" s="352"/>
      <c r="H109" s="352"/>
      <c r="I109" s="352"/>
      <c r="J109" s="352"/>
      <c r="K109" s="352"/>
      <c r="L109" s="353"/>
    </row>
    <row r="189" spans="1:12">
      <c r="A189" s="89"/>
    </row>
    <row r="190" spans="1:12">
      <c r="A190" s="89"/>
    </row>
    <row r="191" spans="1:12"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</row>
    <row r="192" spans="1:12"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</row>
  </sheetData>
  <sheetProtection selectLockedCells="1"/>
  <mergeCells count="313"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L6:L7"/>
    <mergeCell ref="M6:M7"/>
    <mergeCell ref="B8:B9"/>
    <mergeCell ref="D8:D9"/>
    <mergeCell ref="E8:E9"/>
    <mergeCell ref="F8:F9"/>
    <mergeCell ref="G8:G9"/>
    <mergeCell ref="H8:H9"/>
    <mergeCell ref="I8:I9"/>
    <mergeCell ref="B6:B7"/>
    <mergeCell ref="D6:D7"/>
    <mergeCell ref="E6:E7"/>
    <mergeCell ref="F6:F7"/>
    <mergeCell ref="G6:G7"/>
    <mergeCell ref="H6:H7"/>
    <mergeCell ref="I6:I7"/>
    <mergeCell ref="J6:J7"/>
    <mergeCell ref="K6:K7"/>
    <mergeCell ref="B12:B13"/>
    <mergeCell ref="D12:D13"/>
    <mergeCell ref="E12:E13"/>
    <mergeCell ref="F12:F13"/>
    <mergeCell ref="G12:G13"/>
    <mergeCell ref="J8:J9"/>
    <mergeCell ref="K8:K9"/>
    <mergeCell ref="L8:L9"/>
    <mergeCell ref="M8:M9"/>
    <mergeCell ref="B10:B11"/>
    <mergeCell ref="D10:D11"/>
    <mergeCell ref="E10:E11"/>
    <mergeCell ref="F10:F11"/>
    <mergeCell ref="G10:G11"/>
    <mergeCell ref="H10:H11"/>
    <mergeCell ref="H12:H13"/>
    <mergeCell ref="I12:I13"/>
    <mergeCell ref="J12:J13"/>
    <mergeCell ref="K12:K13"/>
    <mergeCell ref="L12:L13"/>
    <mergeCell ref="M12:M13"/>
    <mergeCell ref="I10:I11"/>
    <mergeCell ref="J10:J11"/>
    <mergeCell ref="K10:K11"/>
    <mergeCell ref="L10:L11"/>
    <mergeCell ref="M10:M11"/>
    <mergeCell ref="B19:C20"/>
    <mergeCell ref="D19:D20"/>
    <mergeCell ref="E19:E20"/>
    <mergeCell ref="F19:F20"/>
    <mergeCell ref="G19:G20"/>
    <mergeCell ref="B14:B15"/>
    <mergeCell ref="D14:D15"/>
    <mergeCell ref="E14:E15"/>
    <mergeCell ref="F14:F15"/>
    <mergeCell ref="G14:G15"/>
    <mergeCell ref="H19:H20"/>
    <mergeCell ref="I19:I20"/>
    <mergeCell ref="J19:J20"/>
    <mergeCell ref="K19:K20"/>
    <mergeCell ref="L19:L20"/>
    <mergeCell ref="M19:M20"/>
    <mergeCell ref="I14:I15"/>
    <mergeCell ref="J14:J15"/>
    <mergeCell ref="K14:K15"/>
    <mergeCell ref="L14:L15"/>
    <mergeCell ref="M14:M15"/>
    <mergeCell ref="H14:H15"/>
    <mergeCell ref="B23:B24"/>
    <mergeCell ref="D23:D24"/>
    <mergeCell ref="E23:E24"/>
    <mergeCell ref="F23:F24"/>
    <mergeCell ref="G23:G24"/>
    <mergeCell ref="B21:B22"/>
    <mergeCell ref="D21:D22"/>
    <mergeCell ref="E21:E22"/>
    <mergeCell ref="F21:F22"/>
    <mergeCell ref="G21:G22"/>
    <mergeCell ref="H23:H24"/>
    <mergeCell ref="I23:I24"/>
    <mergeCell ref="J23:J24"/>
    <mergeCell ref="K23:K24"/>
    <mergeCell ref="L23:L24"/>
    <mergeCell ref="M23:M24"/>
    <mergeCell ref="I21:I22"/>
    <mergeCell ref="J21:J22"/>
    <mergeCell ref="K21:K22"/>
    <mergeCell ref="L21:L22"/>
    <mergeCell ref="M21:M22"/>
    <mergeCell ref="H21:H22"/>
    <mergeCell ref="B27:B28"/>
    <mergeCell ref="D27:D28"/>
    <mergeCell ref="E27:E28"/>
    <mergeCell ref="F27:F28"/>
    <mergeCell ref="G27:G28"/>
    <mergeCell ref="B25:B26"/>
    <mergeCell ref="D25:D26"/>
    <mergeCell ref="E25:E26"/>
    <mergeCell ref="F25:F26"/>
    <mergeCell ref="G25:G26"/>
    <mergeCell ref="H27:H28"/>
    <mergeCell ref="I27:I28"/>
    <mergeCell ref="J27:J28"/>
    <mergeCell ref="K27:K28"/>
    <mergeCell ref="L27:L28"/>
    <mergeCell ref="M27:M28"/>
    <mergeCell ref="I25:I26"/>
    <mergeCell ref="J25:J26"/>
    <mergeCell ref="K25:K26"/>
    <mergeCell ref="L25:L26"/>
    <mergeCell ref="M25:M26"/>
    <mergeCell ref="H25:H26"/>
    <mergeCell ref="B34:C35"/>
    <mergeCell ref="D34:D35"/>
    <mergeCell ref="E34:E35"/>
    <mergeCell ref="F34:F35"/>
    <mergeCell ref="G34:G35"/>
    <mergeCell ref="B29:B30"/>
    <mergeCell ref="D29:D30"/>
    <mergeCell ref="E29:E30"/>
    <mergeCell ref="F29:F30"/>
    <mergeCell ref="G29:G30"/>
    <mergeCell ref="H34:H35"/>
    <mergeCell ref="I34:I35"/>
    <mergeCell ref="J34:J35"/>
    <mergeCell ref="K34:K35"/>
    <mergeCell ref="L34:L35"/>
    <mergeCell ref="M34:M35"/>
    <mergeCell ref="I29:I30"/>
    <mergeCell ref="J29:J30"/>
    <mergeCell ref="K29:K30"/>
    <mergeCell ref="L29:L30"/>
    <mergeCell ref="M29:M30"/>
    <mergeCell ref="H29:H30"/>
    <mergeCell ref="B38:B39"/>
    <mergeCell ref="D38:D39"/>
    <mergeCell ref="E38:E39"/>
    <mergeCell ref="F38:F39"/>
    <mergeCell ref="G38:G39"/>
    <mergeCell ref="B36:B37"/>
    <mergeCell ref="D36:D37"/>
    <mergeCell ref="E36:E37"/>
    <mergeCell ref="F36:F37"/>
    <mergeCell ref="G36:G37"/>
    <mergeCell ref="H38:H39"/>
    <mergeCell ref="I38:I39"/>
    <mergeCell ref="J38:J39"/>
    <mergeCell ref="K38:K39"/>
    <mergeCell ref="L38:L39"/>
    <mergeCell ref="M38:M39"/>
    <mergeCell ref="I36:I37"/>
    <mergeCell ref="J36:J37"/>
    <mergeCell ref="K36:K37"/>
    <mergeCell ref="L36:L37"/>
    <mergeCell ref="M36:M37"/>
    <mergeCell ref="H36:H37"/>
    <mergeCell ref="B42:B43"/>
    <mergeCell ref="D42:D43"/>
    <mergeCell ref="E42:E43"/>
    <mergeCell ref="F42:F43"/>
    <mergeCell ref="G42:G43"/>
    <mergeCell ref="B40:B41"/>
    <mergeCell ref="D40:D41"/>
    <mergeCell ref="E40:E41"/>
    <mergeCell ref="F40:F41"/>
    <mergeCell ref="G40:G41"/>
    <mergeCell ref="H42:H43"/>
    <mergeCell ref="I42:I43"/>
    <mergeCell ref="J42:J43"/>
    <mergeCell ref="K42:K43"/>
    <mergeCell ref="L42:L43"/>
    <mergeCell ref="M42:M43"/>
    <mergeCell ref="I40:I41"/>
    <mergeCell ref="J40:J41"/>
    <mergeCell ref="K40:K41"/>
    <mergeCell ref="L40:L41"/>
    <mergeCell ref="M40:M41"/>
    <mergeCell ref="H40:H41"/>
    <mergeCell ref="B49:C50"/>
    <mergeCell ref="D49:D50"/>
    <mergeCell ref="E49:E50"/>
    <mergeCell ref="F49:F50"/>
    <mergeCell ref="G49:G50"/>
    <mergeCell ref="B44:B45"/>
    <mergeCell ref="D44:D45"/>
    <mergeCell ref="E44:E45"/>
    <mergeCell ref="F44:F45"/>
    <mergeCell ref="G44:G45"/>
    <mergeCell ref="H49:H50"/>
    <mergeCell ref="I49:I50"/>
    <mergeCell ref="J49:J50"/>
    <mergeCell ref="K49:K50"/>
    <mergeCell ref="L49:L50"/>
    <mergeCell ref="M49:M50"/>
    <mergeCell ref="I44:I45"/>
    <mergeCell ref="J44:J45"/>
    <mergeCell ref="K44:K45"/>
    <mergeCell ref="L44:L45"/>
    <mergeCell ref="M44:M45"/>
    <mergeCell ref="H44:H45"/>
    <mergeCell ref="B53:B54"/>
    <mergeCell ref="D53:D54"/>
    <mergeCell ref="E53:E54"/>
    <mergeCell ref="F53:F54"/>
    <mergeCell ref="G53:G54"/>
    <mergeCell ref="B51:B52"/>
    <mergeCell ref="D51:D52"/>
    <mergeCell ref="E51:E52"/>
    <mergeCell ref="F51:F52"/>
    <mergeCell ref="G51:G52"/>
    <mergeCell ref="H53:H54"/>
    <mergeCell ref="I53:I54"/>
    <mergeCell ref="J53:J54"/>
    <mergeCell ref="K53:K54"/>
    <mergeCell ref="L53:L54"/>
    <mergeCell ref="M53:M54"/>
    <mergeCell ref="I51:I52"/>
    <mergeCell ref="J51:J52"/>
    <mergeCell ref="K51:K52"/>
    <mergeCell ref="L51:L52"/>
    <mergeCell ref="M51:M52"/>
    <mergeCell ref="H51:H52"/>
    <mergeCell ref="B57:B58"/>
    <mergeCell ref="D57:D58"/>
    <mergeCell ref="E57:E58"/>
    <mergeCell ref="F57:F58"/>
    <mergeCell ref="G57:G58"/>
    <mergeCell ref="B55:B56"/>
    <mergeCell ref="D55:D56"/>
    <mergeCell ref="E55:E56"/>
    <mergeCell ref="F55:F56"/>
    <mergeCell ref="G55:G56"/>
    <mergeCell ref="H57:H58"/>
    <mergeCell ref="I57:I58"/>
    <mergeCell ref="J57:J58"/>
    <mergeCell ref="K57:K58"/>
    <mergeCell ref="L57:L58"/>
    <mergeCell ref="M57:M58"/>
    <mergeCell ref="I55:I56"/>
    <mergeCell ref="J55:J56"/>
    <mergeCell ref="K55:K56"/>
    <mergeCell ref="L55:L56"/>
    <mergeCell ref="M55:M56"/>
    <mergeCell ref="H55:H56"/>
    <mergeCell ref="L59:L60"/>
    <mergeCell ref="M59:M60"/>
    <mergeCell ref="B64:L65"/>
    <mergeCell ref="B59:B60"/>
    <mergeCell ref="D59:D60"/>
    <mergeCell ref="E59:E60"/>
    <mergeCell ref="F59:F60"/>
    <mergeCell ref="G59:G60"/>
    <mergeCell ref="H59:H60"/>
    <mergeCell ref="B69:C70"/>
    <mergeCell ref="B72:B73"/>
    <mergeCell ref="D72:D73"/>
    <mergeCell ref="E72:E73"/>
    <mergeCell ref="F72:F73"/>
    <mergeCell ref="G72:H72"/>
    <mergeCell ref="I59:I60"/>
    <mergeCell ref="J59:J60"/>
    <mergeCell ref="K59:K60"/>
    <mergeCell ref="B78:B79"/>
    <mergeCell ref="D78:D79"/>
    <mergeCell ref="E78:E79"/>
    <mergeCell ref="F78:F79"/>
    <mergeCell ref="G78:H78"/>
    <mergeCell ref="I78:I79"/>
    <mergeCell ref="G79:H79"/>
    <mergeCell ref="I72:I73"/>
    <mergeCell ref="G73:H73"/>
    <mergeCell ref="B75:B76"/>
    <mergeCell ref="D75:D76"/>
    <mergeCell ref="E75:E76"/>
    <mergeCell ref="F75:F76"/>
    <mergeCell ref="G75:H75"/>
    <mergeCell ref="I75:I76"/>
    <mergeCell ref="G76:H76"/>
    <mergeCell ref="B87:C88"/>
    <mergeCell ref="B90:B91"/>
    <mergeCell ref="D90:D91"/>
    <mergeCell ref="E90:E91"/>
    <mergeCell ref="F90:F91"/>
    <mergeCell ref="I90:I91"/>
    <mergeCell ref="B81:B82"/>
    <mergeCell ref="D81:D82"/>
    <mergeCell ref="E81:E82"/>
    <mergeCell ref="F81:F82"/>
    <mergeCell ref="G81:H81"/>
    <mergeCell ref="I81:I82"/>
    <mergeCell ref="G82:H82"/>
    <mergeCell ref="B103:B104"/>
    <mergeCell ref="D103:D104"/>
    <mergeCell ref="E103:F103"/>
    <mergeCell ref="G103:I104"/>
    <mergeCell ref="E104:F104"/>
    <mergeCell ref="B108:L109"/>
    <mergeCell ref="B93:B94"/>
    <mergeCell ref="D93:D94"/>
    <mergeCell ref="E93:E94"/>
    <mergeCell ref="F93:F94"/>
    <mergeCell ref="I93:I94"/>
    <mergeCell ref="B99:C100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/>
  <dimension ref="A1:L192"/>
  <sheetViews>
    <sheetView topLeftCell="C1" workbookViewId="0">
      <pane ySplit="2" topLeftCell="A56" activePane="bottomLeft" state="frozen"/>
      <selection activeCell="C15" sqref="C15"/>
      <selection pane="bottomLeft" activeCell="G103" sqref="G103:I104"/>
    </sheetView>
  </sheetViews>
  <sheetFormatPr defaultRowHeight="12.75"/>
  <cols>
    <col min="1" max="2" width="3.5703125" customWidth="1"/>
    <col min="3" max="3" width="19.42578125" customWidth="1"/>
    <col min="4" max="11" width="7.7109375" customWidth="1"/>
  </cols>
  <sheetData>
    <row r="1" spans="2:12" ht="11.25" customHeight="1">
      <c r="B1" s="252" t="s">
        <v>229</v>
      </c>
      <c r="C1" s="253"/>
      <c r="D1" s="253"/>
      <c r="E1" s="253"/>
      <c r="F1" s="253"/>
      <c r="G1" s="253"/>
      <c r="H1" s="253"/>
      <c r="I1" s="253"/>
      <c r="J1" s="254"/>
      <c r="K1" s="253"/>
      <c r="L1" s="254"/>
    </row>
    <row r="2" spans="2:12" ht="12" customHeight="1" thickBot="1">
      <c r="B2" s="255"/>
      <c r="C2" s="256"/>
      <c r="D2" s="256"/>
      <c r="E2" s="256"/>
      <c r="F2" s="256"/>
      <c r="G2" s="256"/>
      <c r="H2" s="256"/>
      <c r="I2" s="256"/>
      <c r="J2" s="257"/>
      <c r="K2" s="256"/>
      <c r="L2" s="257"/>
    </row>
    <row r="3" spans="2:12" ht="12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2" ht="13.5" thickBot="1"/>
    <row r="5" spans="2:12" ht="12.75" customHeight="1">
      <c r="B5" s="243" t="s">
        <v>39</v>
      </c>
      <c r="C5" s="490"/>
      <c r="D5" s="234" t="s">
        <v>45</v>
      </c>
      <c r="E5" s="234" t="s">
        <v>46</v>
      </c>
      <c r="F5" s="234" t="s">
        <v>47</v>
      </c>
      <c r="G5" s="234" t="s">
        <v>48</v>
      </c>
      <c r="H5" s="234" t="s">
        <v>12</v>
      </c>
      <c r="I5" s="241" t="s">
        <v>43</v>
      </c>
      <c r="J5" s="241" t="s">
        <v>44</v>
      </c>
      <c r="K5" s="241" t="s">
        <v>49</v>
      </c>
      <c r="L5" s="379" t="s">
        <v>13</v>
      </c>
    </row>
    <row r="6" spans="2:12" ht="12.75" customHeight="1" thickBot="1">
      <c r="B6" s="383"/>
      <c r="C6" s="491"/>
      <c r="D6" s="380"/>
      <c r="E6" s="380"/>
      <c r="F6" s="380"/>
      <c r="G6" s="380"/>
      <c r="H6" s="380"/>
      <c r="I6" s="485"/>
      <c r="J6" s="485"/>
      <c r="K6" s="485"/>
      <c r="L6" s="380"/>
    </row>
    <row r="7" spans="2:12" ht="12.75" customHeight="1" thickBot="1">
      <c r="B7" s="243" t="s">
        <v>45</v>
      </c>
      <c r="C7" s="2" t="str">
        <f>'Confirmed Players'!B160</f>
        <v>Irene Wang</v>
      </c>
      <c r="D7" s="489"/>
      <c r="E7" s="484">
        <v>16</v>
      </c>
      <c r="F7" s="484">
        <v>21</v>
      </c>
      <c r="G7" s="484">
        <v>21</v>
      </c>
      <c r="H7" s="484">
        <f>COUNTIF(D7:G8,21)</f>
        <v>2</v>
      </c>
      <c r="I7" s="484">
        <f>SUM(D7:G8)</f>
        <v>58</v>
      </c>
      <c r="J7" s="484">
        <f>SUM(D7:D14)</f>
        <v>39</v>
      </c>
      <c r="K7" s="484">
        <f>SUM(I7-J7)</f>
        <v>19</v>
      </c>
      <c r="L7" s="484">
        <v>2</v>
      </c>
    </row>
    <row r="8" spans="2:12" ht="12.75" customHeight="1" thickBot="1">
      <c r="B8" s="383"/>
      <c r="C8" s="3" t="e">
        <f>'Confirmed Players'!#REF!</f>
        <v>#REF!</v>
      </c>
      <c r="D8" s="489"/>
      <c r="E8" s="484"/>
      <c r="F8" s="484"/>
      <c r="G8" s="484"/>
      <c r="H8" s="484"/>
      <c r="I8" s="484"/>
      <c r="J8" s="484"/>
      <c r="K8" s="484"/>
      <c r="L8" s="484"/>
    </row>
    <row r="9" spans="2:12" ht="12.75" customHeight="1" thickBot="1">
      <c r="B9" s="234" t="s">
        <v>46</v>
      </c>
      <c r="C9" s="5" t="str">
        <f>'Confirmed Players'!B173</f>
        <v>Cherry Chui</v>
      </c>
      <c r="D9" s="484">
        <v>21</v>
      </c>
      <c r="E9" s="488"/>
      <c r="F9" s="484">
        <v>21</v>
      </c>
      <c r="G9" s="484">
        <v>21</v>
      </c>
      <c r="H9" s="484">
        <f t="shared" ref="H9" si="0">COUNTIF(D9:G10,21)</f>
        <v>3</v>
      </c>
      <c r="I9" s="484">
        <f>SUM(D9:G10)</f>
        <v>63</v>
      </c>
      <c r="J9" s="484">
        <f>SUM(E7:E14)</f>
        <v>40</v>
      </c>
      <c r="K9" s="484">
        <f t="shared" ref="K9" si="1">SUM(I9-J9)</f>
        <v>23</v>
      </c>
      <c r="L9" s="484">
        <v>1</v>
      </c>
    </row>
    <row r="10" spans="2:12" ht="12.75" customHeight="1" thickBot="1">
      <c r="B10" s="380"/>
      <c r="C10" s="3" t="str">
        <f>'Confirmed Players'!D173</f>
        <v>Karl Chui</v>
      </c>
      <c r="D10" s="484"/>
      <c r="E10" s="488"/>
      <c r="F10" s="484"/>
      <c r="G10" s="484"/>
      <c r="H10" s="484"/>
      <c r="I10" s="484"/>
      <c r="J10" s="484"/>
      <c r="K10" s="484"/>
      <c r="L10" s="484"/>
    </row>
    <row r="11" spans="2:12" ht="12.75" customHeight="1" thickBot="1">
      <c r="B11" s="234" t="s">
        <v>47</v>
      </c>
      <c r="C11" s="2" t="str">
        <f>'Confirmed Players'!B168</f>
        <v>Abi Thangarajah</v>
      </c>
      <c r="D11" s="484">
        <v>12</v>
      </c>
      <c r="E11" s="484">
        <v>13</v>
      </c>
      <c r="F11" s="488"/>
      <c r="G11" s="484">
        <v>21</v>
      </c>
      <c r="H11" s="484">
        <f t="shared" ref="H11" si="2">COUNTIF(D11:G12,21)</f>
        <v>1</v>
      </c>
      <c r="I11" s="484">
        <f t="shared" ref="I11" si="3">SUM(D11:G12)</f>
        <v>46</v>
      </c>
      <c r="J11" s="484">
        <f>SUM(F7:F14)</f>
        <v>50</v>
      </c>
      <c r="K11" s="484">
        <f t="shared" ref="K11" si="4">SUM(I11-J11)</f>
        <v>-4</v>
      </c>
      <c r="L11" s="484">
        <v>3</v>
      </c>
    </row>
    <row r="12" spans="2:12" ht="12.75" customHeight="1" thickBot="1">
      <c r="B12" s="380"/>
      <c r="C12" s="3" t="str">
        <f>'Confirmed Players'!D168</f>
        <v>Timothy Yau</v>
      </c>
      <c r="D12" s="484"/>
      <c r="E12" s="484"/>
      <c r="F12" s="488"/>
      <c r="G12" s="484"/>
      <c r="H12" s="484"/>
      <c r="I12" s="484"/>
      <c r="J12" s="484"/>
      <c r="K12" s="484"/>
      <c r="L12" s="484"/>
    </row>
    <row r="13" spans="2:12" ht="12.75" customHeight="1" thickBot="1">
      <c r="B13" s="234" t="s">
        <v>48</v>
      </c>
      <c r="C13" s="2" t="str">
        <f>'Confirmed Players'!B172</f>
        <v>Alexia Mulet</v>
      </c>
      <c r="D13" s="484">
        <v>6</v>
      </c>
      <c r="E13" s="484">
        <v>11</v>
      </c>
      <c r="F13" s="484">
        <v>8</v>
      </c>
      <c r="G13" s="488"/>
      <c r="H13" s="484">
        <f t="shared" ref="H13" si="5">COUNTIF(D13:G14,21)</f>
        <v>0</v>
      </c>
      <c r="I13" s="484">
        <f t="shared" ref="I13" si="6">SUM(D13:G14)</f>
        <v>25</v>
      </c>
      <c r="J13" s="484">
        <f>SUM(G7:G14)</f>
        <v>63</v>
      </c>
      <c r="K13" s="484">
        <f t="shared" ref="K13" si="7">SUM(I13-J13)</f>
        <v>-38</v>
      </c>
      <c r="L13" s="484">
        <v>4</v>
      </c>
    </row>
    <row r="14" spans="2:12" ht="12.75" customHeight="1" thickBot="1">
      <c r="B14" s="380"/>
      <c r="C14" s="7" t="str">
        <f>'Confirmed Players'!D172</f>
        <v>Michael Bryne</v>
      </c>
      <c r="D14" s="484"/>
      <c r="E14" s="484"/>
      <c r="F14" s="484"/>
      <c r="G14" s="488"/>
      <c r="H14" s="484"/>
      <c r="I14" s="484"/>
      <c r="J14" s="484"/>
      <c r="K14" s="484"/>
      <c r="L14" s="484"/>
    </row>
    <row r="15" spans="2:12" ht="12.75" customHeight="1">
      <c r="B15" s="4"/>
      <c r="C15" s="67"/>
      <c r="D15" s="4"/>
      <c r="E15" s="4"/>
      <c r="F15" s="4"/>
      <c r="G15" s="69"/>
      <c r="H15" s="4"/>
      <c r="I15" s="4"/>
      <c r="J15" s="4"/>
      <c r="K15" s="4"/>
      <c r="L15" s="4"/>
    </row>
    <row r="16" spans="2:12" ht="12.75" customHeight="1">
      <c r="B16" s="4"/>
      <c r="C16" s="6"/>
      <c r="D16" s="4"/>
      <c r="E16" s="4"/>
      <c r="F16" s="4"/>
    </row>
    <row r="17" spans="2:12" ht="12.75" customHeight="1">
      <c r="B17" s="1" t="s">
        <v>227</v>
      </c>
      <c r="C17" s="6"/>
      <c r="D17" s="4"/>
      <c r="E17" s="4"/>
      <c r="F17" s="4"/>
    </row>
    <row r="18" spans="2:12" ht="12.75" customHeight="1">
      <c r="B18" s="1"/>
      <c r="C18" s="6"/>
      <c r="D18" s="4"/>
      <c r="E18" s="4"/>
      <c r="F18" s="4"/>
    </row>
    <row r="19" spans="2:12" ht="12.75" customHeight="1" thickBot="1"/>
    <row r="20" spans="2:12" ht="12.75" customHeight="1">
      <c r="B20" s="243" t="s">
        <v>40</v>
      </c>
      <c r="C20" s="490"/>
      <c r="D20" s="234" t="s">
        <v>45</v>
      </c>
      <c r="E20" s="234" t="s">
        <v>46</v>
      </c>
      <c r="F20" s="234" t="s">
        <v>47</v>
      </c>
      <c r="G20" s="234" t="s">
        <v>48</v>
      </c>
      <c r="H20" s="234" t="s">
        <v>12</v>
      </c>
      <c r="I20" s="241" t="s">
        <v>43</v>
      </c>
      <c r="J20" s="241" t="s">
        <v>44</v>
      </c>
      <c r="K20" s="241" t="s">
        <v>49</v>
      </c>
      <c r="L20" s="379" t="s">
        <v>13</v>
      </c>
    </row>
    <row r="21" spans="2:12" ht="12.75" customHeight="1" thickBot="1">
      <c r="B21" s="383"/>
      <c r="C21" s="491"/>
      <c r="D21" s="380"/>
      <c r="E21" s="380"/>
      <c r="F21" s="380"/>
      <c r="G21" s="380"/>
      <c r="H21" s="380"/>
      <c r="I21" s="485"/>
      <c r="J21" s="485"/>
      <c r="K21" s="485"/>
      <c r="L21" s="380"/>
    </row>
    <row r="22" spans="2:12" ht="12.75" customHeight="1" thickBot="1">
      <c r="B22" s="243" t="s">
        <v>45</v>
      </c>
      <c r="C22" s="2" t="str">
        <f>'Confirmed Players'!B174</f>
        <v>Jan Ong</v>
      </c>
      <c r="D22" s="489"/>
      <c r="E22" s="484">
        <v>21</v>
      </c>
      <c r="F22" s="484">
        <v>21</v>
      </c>
      <c r="G22" s="484">
        <v>21</v>
      </c>
      <c r="H22" s="484">
        <f>COUNTIF(D22:G23,21)</f>
        <v>3</v>
      </c>
      <c r="I22" s="484">
        <f>SUM(D22:G23)</f>
        <v>63</v>
      </c>
      <c r="J22" s="484">
        <f>SUM(D22:D29)</f>
        <v>32</v>
      </c>
      <c r="K22" s="484">
        <f>SUM(I22-J22)</f>
        <v>31</v>
      </c>
      <c r="L22" s="484">
        <v>1</v>
      </c>
    </row>
    <row r="23" spans="2:12" ht="12.75" customHeight="1" thickBot="1">
      <c r="B23" s="383"/>
      <c r="C23" s="3" t="str">
        <f>'Confirmed Players'!D174</f>
        <v>Jonathon Wong</v>
      </c>
      <c r="D23" s="489"/>
      <c r="E23" s="484"/>
      <c r="F23" s="484"/>
      <c r="G23" s="484"/>
      <c r="H23" s="484"/>
      <c r="I23" s="484"/>
      <c r="J23" s="484"/>
      <c r="K23" s="484"/>
      <c r="L23" s="484"/>
    </row>
    <row r="24" spans="2:12" ht="12.75" customHeight="1" thickBot="1">
      <c r="B24" s="234" t="s">
        <v>46</v>
      </c>
      <c r="C24" s="5" t="str">
        <f>'Confirmed Players'!B163</f>
        <v>Cathy Perfect</v>
      </c>
      <c r="D24" s="484">
        <v>11</v>
      </c>
      <c r="E24" s="488"/>
      <c r="F24" s="484">
        <v>16</v>
      </c>
      <c r="G24" s="484">
        <v>10</v>
      </c>
      <c r="H24" s="484">
        <f t="shared" ref="H24" si="8">COUNTIF(D24:G25,21)</f>
        <v>0</v>
      </c>
      <c r="I24" s="484">
        <f>SUM(D24:G25)</f>
        <v>37</v>
      </c>
      <c r="J24" s="484">
        <f>SUM(E22:E29)</f>
        <v>63</v>
      </c>
      <c r="K24" s="484">
        <f t="shared" ref="K24" si="9">SUM(I24-J24)</f>
        <v>-26</v>
      </c>
      <c r="L24" s="484">
        <v>4</v>
      </c>
    </row>
    <row r="25" spans="2:12" ht="12.75" customHeight="1" thickBot="1">
      <c r="B25" s="380"/>
      <c r="C25" s="3" t="str">
        <f>'Confirmed Players'!D163</f>
        <v>Vidul Kothiyal</v>
      </c>
      <c r="D25" s="484"/>
      <c r="E25" s="488"/>
      <c r="F25" s="484"/>
      <c r="G25" s="484"/>
      <c r="H25" s="484"/>
      <c r="I25" s="484"/>
      <c r="J25" s="484"/>
      <c r="K25" s="484"/>
      <c r="L25" s="484"/>
    </row>
    <row r="26" spans="2:12" ht="12.75" customHeight="1" thickBot="1">
      <c r="B26" s="234" t="s">
        <v>47</v>
      </c>
      <c r="C26" s="2" t="s">
        <v>252</v>
      </c>
      <c r="D26" s="484">
        <v>7</v>
      </c>
      <c r="E26" s="484">
        <v>21</v>
      </c>
      <c r="F26" s="488"/>
      <c r="G26" s="484">
        <v>3</v>
      </c>
      <c r="H26" s="484">
        <f t="shared" ref="H26" si="10">COUNTIF(D26:G27,21)</f>
        <v>1</v>
      </c>
      <c r="I26" s="484">
        <f t="shared" ref="I26" si="11">SUM(D26:G27)</f>
        <v>31</v>
      </c>
      <c r="J26" s="484">
        <f>SUM(F22:F29)</f>
        <v>58</v>
      </c>
      <c r="K26" s="484">
        <f t="shared" ref="K26" si="12">SUM(I26-J26)</f>
        <v>-27</v>
      </c>
      <c r="L26" s="484">
        <v>3</v>
      </c>
    </row>
    <row r="27" spans="2:12" ht="12.75" customHeight="1" thickBot="1">
      <c r="B27" s="380"/>
      <c r="C27" s="3" t="str">
        <f>'Confirmed Players'!D166</f>
        <v>Kenneth DuBois</v>
      </c>
      <c r="D27" s="484"/>
      <c r="E27" s="484"/>
      <c r="F27" s="488"/>
      <c r="G27" s="484"/>
      <c r="H27" s="484"/>
      <c r="I27" s="484"/>
      <c r="J27" s="484"/>
      <c r="K27" s="484"/>
      <c r="L27" s="484"/>
    </row>
    <row r="28" spans="2:12" ht="12.75" customHeight="1" thickBot="1">
      <c r="B28" s="234" t="s">
        <v>48</v>
      </c>
      <c r="C28" s="2" t="str">
        <f>'Confirmed Players'!B169</f>
        <v>Helon Bebi</v>
      </c>
      <c r="D28" s="484">
        <v>14</v>
      </c>
      <c r="E28" s="484">
        <v>21</v>
      </c>
      <c r="F28" s="484">
        <v>21</v>
      </c>
      <c r="G28" s="488"/>
      <c r="H28" s="484">
        <f t="shared" ref="H28" si="13">COUNTIF(D28:G29,21)</f>
        <v>2</v>
      </c>
      <c r="I28" s="484">
        <f t="shared" ref="I28" si="14">SUM(D28:G29)</f>
        <v>56</v>
      </c>
      <c r="J28" s="484">
        <f>SUM(G22:G29)</f>
        <v>34</v>
      </c>
      <c r="K28" s="484">
        <f t="shared" ref="K28" si="15">SUM(I28-J28)</f>
        <v>22</v>
      </c>
      <c r="L28" s="484">
        <v>2</v>
      </c>
    </row>
    <row r="29" spans="2:12" ht="12.75" customHeight="1" thickBot="1">
      <c r="B29" s="380"/>
      <c r="C29" s="7" t="str">
        <f>'Confirmed Players'!D169</f>
        <v>Rayhan Ahmed</v>
      </c>
      <c r="D29" s="484"/>
      <c r="E29" s="484"/>
      <c r="F29" s="484"/>
      <c r="G29" s="488"/>
      <c r="H29" s="484"/>
      <c r="I29" s="484"/>
      <c r="J29" s="484"/>
      <c r="K29" s="484"/>
      <c r="L29" s="484"/>
    </row>
    <row r="30" spans="2:12" ht="12.75" customHeight="1">
      <c r="B30" s="4"/>
      <c r="C30" s="67"/>
      <c r="D30" s="4"/>
      <c r="E30" s="4"/>
      <c r="F30" s="4"/>
      <c r="G30" s="69"/>
      <c r="H30" s="4"/>
      <c r="I30" s="4"/>
      <c r="J30" s="4"/>
      <c r="K30" s="4"/>
      <c r="L30" s="4"/>
    </row>
    <row r="31" spans="2:12" ht="12.75" customHeight="1">
      <c r="B31" s="4"/>
      <c r="C31" s="6"/>
      <c r="D31" s="4"/>
      <c r="E31" s="4"/>
      <c r="F31" s="4"/>
    </row>
    <row r="32" spans="2:12" ht="12.75" customHeight="1">
      <c r="B32" s="1" t="s">
        <v>227</v>
      </c>
      <c r="C32" s="6"/>
      <c r="D32" s="4"/>
      <c r="E32" s="4"/>
      <c r="F32" s="4"/>
    </row>
    <row r="33" spans="2:12" ht="12.75" customHeight="1"/>
    <row r="34" spans="2:12" ht="12.75" customHeight="1" thickBot="1">
      <c r="B34" s="1"/>
      <c r="C34" s="6"/>
      <c r="D34" s="4"/>
      <c r="E34" s="4"/>
      <c r="F34" s="4"/>
      <c r="G34" s="4"/>
      <c r="H34" s="4"/>
      <c r="I34" s="4"/>
      <c r="J34" s="4"/>
      <c r="K34" s="4"/>
    </row>
    <row r="35" spans="2:12" ht="12.75" customHeight="1">
      <c r="B35" s="243" t="s">
        <v>41</v>
      </c>
      <c r="C35" s="490"/>
      <c r="D35" s="234" t="s">
        <v>45</v>
      </c>
      <c r="E35" s="234" t="s">
        <v>46</v>
      </c>
      <c r="F35" s="234" t="s">
        <v>47</v>
      </c>
      <c r="G35" s="234" t="s">
        <v>48</v>
      </c>
      <c r="H35" s="234" t="s">
        <v>12</v>
      </c>
      <c r="I35" s="241" t="s">
        <v>43</v>
      </c>
      <c r="J35" s="241" t="s">
        <v>44</v>
      </c>
      <c r="K35" s="241" t="s">
        <v>49</v>
      </c>
      <c r="L35" s="379" t="s">
        <v>13</v>
      </c>
    </row>
    <row r="36" spans="2:12" ht="12.75" customHeight="1" thickBot="1">
      <c r="B36" s="383"/>
      <c r="C36" s="491"/>
      <c r="D36" s="380"/>
      <c r="E36" s="380"/>
      <c r="F36" s="380"/>
      <c r="G36" s="380"/>
      <c r="H36" s="380"/>
      <c r="I36" s="485"/>
      <c r="J36" s="485"/>
      <c r="K36" s="485"/>
      <c r="L36" s="380"/>
    </row>
    <row r="37" spans="2:12" ht="12.75" customHeight="1" thickBot="1">
      <c r="B37" s="243" t="s">
        <v>45</v>
      </c>
      <c r="C37" s="2" t="str">
        <f>'Confirmed Players'!B161</f>
        <v>Bo Yee Leung</v>
      </c>
      <c r="D37" s="489"/>
      <c r="E37" s="484">
        <v>21</v>
      </c>
      <c r="F37" s="484">
        <v>21</v>
      </c>
      <c r="G37" s="484">
        <v>21</v>
      </c>
      <c r="H37" s="484">
        <f>COUNTIF(D37:G38,21)</f>
        <v>3</v>
      </c>
      <c r="I37" s="484">
        <f>SUM(D37:G38)</f>
        <v>63</v>
      </c>
      <c r="J37" s="484">
        <f>SUM(D37:D44)</f>
        <v>38</v>
      </c>
      <c r="K37" s="484">
        <f>SUM(I37-J37)</f>
        <v>25</v>
      </c>
      <c r="L37" s="484">
        <v>1</v>
      </c>
    </row>
    <row r="38" spans="2:12" ht="12.75" customHeight="1" thickBot="1">
      <c r="B38" s="383"/>
      <c r="C38" s="3" t="str">
        <f>'Confirmed Players'!D161</f>
        <v>Martin Lieu</v>
      </c>
      <c r="D38" s="489"/>
      <c r="E38" s="484"/>
      <c r="F38" s="484"/>
      <c r="G38" s="484"/>
      <c r="H38" s="484"/>
      <c r="I38" s="484"/>
      <c r="J38" s="484"/>
      <c r="K38" s="484"/>
      <c r="L38" s="484"/>
    </row>
    <row r="39" spans="2:12" ht="12.75" customHeight="1" thickBot="1">
      <c r="B39" s="234" t="s">
        <v>46</v>
      </c>
      <c r="C39" s="5" t="str">
        <f>'Confirmed Players'!B167</f>
        <v>Christine Court</v>
      </c>
      <c r="D39" s="484">
        <v>20</v>
      </c>
      <c r="E39" s="488"/>
      <c r="F39" s="484">
        <v>21</v>
      </c>
      <c r="G39" s="484">
        <v>21</v>
      </c>
      <c r="H39" s="484">
        <f t="shared" ref="H39" si="16">COUNTIF(D39:G40,21)</f>
        <v>2</v>
      </c>
      <c r="I39" s="484">
        <f>SUM(D39:G40)</f>
        <v>62</v>
      </c>
      <c r="J39" s="484">
        <f>SUM(E37:E44)</f>
        <v>48</v>
      </c>
      <c r="K39" s="484">
        <f t="shared" ref="K39" si="17">SUM(I39-J39)</f>
        <v>14</v>
      </c>
      <c r="L39" s="484">
        <v>2</v>
      </c>
    </row>
    <row r="40" spans="2:12" ht="12.75" customHeight="1" thickBot="1">
      <c r="B40" s="380"/>
      <c r="C40" s="3" t="str">
        <f>'Confirmed Players'!D167</f>
        <v>Brian Brass</v>
      </c>
      <c r="D40" s="484"/>
      <c r="E40" s="488"/>
      <c r="F40" s="484"/>
      <c r="G40" s="484"/>
      <c r="H40" s="484"/>
      <c r="I40" s="484"/>
      <c r="J40" s="484"/>
      <c r="K40" s="484"/>
      <c r="L40" s="484"/>
    </row>
    <row r="41" spans="2:12" ht="12.75" customHeight="1" thickBot="1">
      <c r="B41" s="234" t="s">
        <v>47</v>
      </c>
      <c r="C41" s="2" t="str">
        <f>'Confirmed Players'!B171</f>
        <v>Yvonne Saunders</v>
      </c>
      <c r="D41" s="484">
        <v>11</v>
      </c>
      <c r="E41" s="484">
        <v>11</v>
      </c>
      <c r="F41" s="488"/>
      <c r="G41" s="484">
        <v>15</v>
      </c>
      <c r="H41" s="484">
        <f t="shared" ref="H41" si="18">COUNTIF(D41:G42,21)</f>
        <v>0</v>
      </c>
      <c r="I41" s="484">
        <f t="shared" ref="I41" si="19">SUM(D41:G42)</f>
        <v>37</v>
      </c>
      <c r="J41" s="484">
        <f>SUM(F37:F44)</f>
        <v>63</v>
      </c>
      <c r="K41" s="484">
        <f t="shared" ref="K41" si="20">SUM(I41-J41)</f>
        <v>-26</v>
      </c>
      <c r="L41" s="484">
        <v>4</v>
      </c>
    </row>
    <row r="42" spans="2:12" ht="12.75" customHeight="1" thickBot="1">
      <c r="B42" s="380"/>
      <c r="C42" s="3" t="str">
        <f>'Confirmed Players'!D171</f>
        <v>Arnulfo Jacobs</v>
      </c>
      <c r="D42" s="484"/>
      <c r="E42" s="484"/>
      <c r="F42" s="488"/>
      <c r="G42" s="484"/>
      <c r="H42" s="484"/>
      <c r="I42" s="484"/>
      <c r="J42" s="484"/>
      <c r="K42" s="484"/>
      <c r="L42" s="484"/>
    </row>
    <row r="43" spans="2:12" ht="12.75" customHeight="1" thickBot="1">
      <c r="B43" s="234" t="s">
        <v>48</v>
      </c>
      <c r="C43" s="2" t="str">
        <f>'Confirmed Players'!B165</f>
        <v>Inna Boyd</v>
      </c>
      <c r="D43" s="484">
        <v>7</v>
      </c>
      <c r="E43" s="484">
        <v>16</v>
      </c>
      <c r="F43" s="484">
        <v>21</v>
      </c>
      <c r="G43" s="488"/>
      <c r="H43" s="484">
        <f t="shared" ref="H43" si="21">COUNTIF(D43:G44,21)</f>
        <v>1</v>
      </c>
      <c r="I43" s="484">
        <f t="shared" ref="I43" si="22">SUM(D43:G44)</f>
        <v>44</v>
      </c>
      <c r="J43" s="484">
        <f>SUM(G37:G44)</f>
        <v>57</v>
      </c>
      <c r="K43" s="484">
        <f t="shared" ref="K43" si="23">SUM(I43-J43)</f>
        <v>-13</v>
      </c>
      <c r="L43" s="484">
        <v>3</v>
      </c>
    </row>
    <row r="44" spans="2:12" ht="12.75" customHeight="1" thickBot="1">
      <c r="B44" s="380"/>
      <c r="C44" s="7" t="str">
        <f>'Confirmed Players'!D165</f>
        <v>Jonathan Leung-Davis</v>
      </c>
      <c r="D44" s="484"/>
      <c r="E44" s="484"/>
      <c r="F44" s="484"/>
      <c r="G44" s="488"/>
      <c r="H44" s="484"/>
      <c r="I44" s="484"/>
      <c r="J44" s="484"/>
      <c r="K44" s="484"/>
      <c r="L44" s="484"/>
    </row>
    <row r="45" spans="2:12" ht="12.75" customHeight="1">
      <c r="B45" s="4"/>
      <c r="C45" s="6"/>
      <c r="D45" s="4"/>
      <c r="E45" s="4"/>
      <c r="F45" s="4"/>
    </row>
    <row r="46" spans="2:12" ht="12.75" customHeight="1">
      <c r="B46" s="1" t="s">
        <v>227</v>
      </c>
      <c r="C46" s="6"/>
      <c r="D46" s="4"/>
      <c r="E46" s="4"/>
      <c r="F46" s="4"/>
    </row>
    <row r="47" spans="2:12" ht="12.75" customHeight="1"/>
    <row r="48" spans="2:12" ht="12.75" customHeight="1">
      <c r="B48" s="1"/>
    </row>
    <row r="49" spans="2:12" ht="12.75" customHeight="1" thickBot="1"/>
    <row r="50" spans="2:12" ht="12.75" customHeight="1">
      <c r="B50" s="243" t="s">
        <v>42</v>
      </c>
      <c r="C50" s="490"/>
      <c r="D50" s="234" t="s">
        <v>45</v>
      </c>
      <c r="E50" s="234" t="s">
        <v>46</v>
      </c>
      <c r="F50" s="234" t="s">
        <v>47</v>
      </c>
      <c r="G50" s="234" t="s">
        <v>48</v>
      </c>
      <c r="H50" s="234" t="s">
        <v>12</v>
      </c>
      <c r="I50" s="241" t="s">
        <v>43</v>
      </c>
      <c r="J50" s="241" t="s">
        <v>44</v>
      </c>
      <c r="K50" s="241" t="s">
        <v>49</v>
      </c>
      <c r="L50" s="379" t="s">
        <v>13</v>
      </c>
    </row>
    <row r="51" spans="2:12" ht="12.75" customHeight="1" thickBot="1">
      <c r="B51" s="383"/>
      <c r="C51" s="491"/>
      <c r="D51" s="380"/>
      <c r="E51" s="380"/>
      <c r="F51" s="380"/>
      <c r="G51" s="380"/>
      <c r="H51" s="380"/>
      <c r="I51" s="485"/>
      <c r="J51" s="485"/>
      <c r="K51" s="485"/>
      <c r="L51" s="380"/>
    </row>
    <row r="52" spans="2:12" ht="12.75" customHeight="1" thickBot="1">
      <c r="B52" s="243" t="s">
        <v>45</v>
      </c>
      <c r="C52" s="2" t="str">
        <f>'Confirmed Players'!B175</f>
        <v>Louise Taitt</v>
      </c>
      <c r="D52" s="489"/>
      <c r="E52" s="484">
        <v>21</v>
      </c>
      <c r="F52" s="484">
        <v>21</v>
      </c>
      <c r="G52" s="484">
        <v>21</v>
      </c>
      <c r="H52" s="484">
        <f>COUNTIF(D52:G53,21)</f>
        <v>3</v>
      </c>
      <c r="I52" s="484">
        <f>SUM(D52:G53)</f>
        <v>63</v>
      </c>
      <c r="J52" s="484">
        <f>SUM(D52:D59)</f>
        <v>44</v>
      </c>
      <c r="K52" s="484">
        <f>SUM(I52-J52)</f>
        <v>19</v>
      </c>
      <c r="L52" s="484">
        <v>1</v>
      </c>
    </row>
    <row r="53" spans="2:12" ht="12.75" customHeight="1" thickBot="1">
      <c r="B53" s="383"/>
      <c r="C53" s="3" t="str">
        <f>'Confirmed Players'!D175</f>
        <v>Nikhil Patel</v>
      </c>
      <c r="D53" s="489"/>
      <c r="E53" s="484"/>
      <c r="F53" s="484"/>
      <c r="G53" s="484"/>
      <c r="H53" s="484"/>
      <c r="I53" s="484"/>
      <c r="J53" s="484"/>
      <c r="K53" s="484"/>
      <c r="L53" s="484"/>
    </row>
    <row r="54" spans="2:12" ht="12.75" customHeight="1" thickBot="1">
      <c r="B54" s="234" t="s">
        <v>46</v>
      </c>
      <c r="C54" s="5" t="str">
        <f>'Confirmed Players'!B162</f>
        <v>Althea Castillo</v>
      </c>
      <c r="D54" s="484">
        <v>17</v>
      </c>
      <c r="E54" s="488"/>
      <c r="F54" s="484">
        <v>21</v>
      </c>
      <c r="G54" s="484">
        <v>15</v>
      </c>
      <c r="H54" s="484">
        <f t="shared" ref="H54" si="24">COUNTIF(D54:G55,21)</f>
        <v>1</v>
      </c>
      <c r="I54" s="484">
        <f>SUM(D54:G55)</f>
        <v>53</v>
      </c>
      <c r="J54" s="484">
        <f>SUM(E52:E59)</f>
        <v>57</v>
      </c>
      <c r="K54" s="484">
        <f t="shared" ref="K54" si="25">SUM(I54-J54)</f>
        <v>-4</v>
      </c>
      <c r="L54" s="484">
        <v>3</v>
      </c>
    </row>
    <row r="55" spans="2:12" ht="12.75" customHeight="1" thickBot="1">
      <c r="B55" s="380"/>
      <c r="C55" s="3" t="str">
        <f>'Confirmed Players'!D162</f>
        <v>Tony Diep</v>
      </c>
      <c r="D55" s="484"/>
      <c r="E55" s="488"/>
      <c r="F55" s="484"/>
      <c r="G55" s="484"/>
      <c r="H55" s="484"/>
      <c r="I55" s="484"/>
      <c r="J55" s="484"/>
      <c r="K55" s="484"/>
      <c r="L55" s="484"/>
    </row>
    <row r="56" spans="2:12" ht="12.75" customHeight="1" thickBot="1">
      <c r="B56" s="234" t="s">
        <v>47</v>
      </c>
      <c r="C56" s="2" t="str">
        <f>'Confirmed Players'!B164</f>
        <v>Lillia Iontcheva</v>
      </c>
      <c r="D56" s="484">
        <v>8</v>
      </c>
      <c r="E56" s="484">
        <v>15</v>
      </c>
      <c r="F56" s="488"/>
      <c r="G56" s="484">
        <v>10</v>
      </c>
      <c r="H56" s="484">
        <f t="shared" ref="H56" si="26">COUNTIF(D56:G57,21)</f>
        <v>0</v>
      </c>
      <c r="I56" s="484">
        <f t="shared" ref="I56" si="27">SUM(D56:G57)</f>
        <v>33</v>
      </c>
      <c r="J56" s="484">
        <f>SUM(F52:F59)</f>
        <v>63</v>
      </c>
      <c r="K56" s="484">
        <f t="shared" ref="K56" si="28">SUM(I56-J56)</f>
        <v>-30</v>
      </c>
      <c r="L56" s="484">
        <v>4</v>
      </c>
    </row>
    <row r="57" spans="2:12" ht="12.75" customHeight="1" thickBot="1">
      <c r="B57" s="380"/>
      <c r="C57" s="3" t="str">
        <f>'Confirmed Players'!D164</f>
        <v>Ian Andrews</v>
      </c>
      <c r="D57" s="484"/>
      <c r="E57" s="484"/>
      <c r="F57" s="488"/>
      <c r="G57" s="484"/>
      <c r="H57" s="484"/>
      <c r="I57" s="484"/>
      <c r="J57" s="484"/>
      <c r="K57" s="484"/>
      <c r="L57" s="484"/>
    </row>
    <row r="58" spans="2:12" ht="12.75" customHeight="1">
      <c r="B58" s="234" t="s">
        <v>48</v>
      </c>
      <c r="C58" s="2" t="str">
        <f>'Confirmed Players'!B170</f>
        <v>Iris Cheung</v>
      </c>
      <c r="D58" s="379">
        <v>19</v>
      </c>
      <c r="E58" s="379">
        <v>21</v>
      </c>
      <c r="F58" s="379">
        <v>21</v>
      </c>
      <c r="G58" s="496"/>
      <c r="H58" s="379">
        <f t="shared" ref="H58" si="29">COUNTIF(D58:G59,21)</f>
        <v>2</v>
      </c>
      <c r="I58" s="379">
        <f t="shared" ref="I58" si="30">SUM(D58:G59)</f>
        <v>61</v>
      </c>
      <c r="J58" s="379">
        <f>SUM(G52:G59)</f>
        <v>46</v>
      </c>
      <c r="K58" s="379">
        <f t="shared" ref="K58" si="31">SUM(I58-J58)</f>
        <v>15</v>
      </c>
      <c r="L58" s="379">
        <v>2</v>
      </c>
    </row>
    <row r="59" spans="2:12" ht="12.75" customHeight="1" thickBot="1">
      <c r="B59" s="235"/>
      <c r="C59" s="7" t="str">
        <f>'Confirmed Players'!D170</f>
        <v>Mike Lam</v>
      </c>
      <c r="D59" s="380"/>
      <c r="E59" s="380"/>
      <c r="F59" s="380"/>
      <c r="G59" s="497"/>
      <c r="H59" s="380"/>
      <c r="I59" s="380"/>
      <c r="J59" s="380"/>
      <c r="K59" s="380"/>
      <c r="L59" s="380"/>
    </row>
    <row r="60" spans="2:12" ht="12.75" customHeight="1">
      <c r="B60" s="4"/>
      <c r="C60" s="6"/>
      <c r="D60" s="4"/>
      <c r="E60" s="4"/>
      <c r="F60" s="4"/>
    </row>
    <row r="61" spans="2:12" ht="12.75" customHeight="1">
      <c r="B61" s="1" t="s">
        <v>227</v>
      </c>
      <c r="C61" s="6"/>
      <c r="D61" s="4"/>
      <c r="E61" s="4"/>
      <c r="F61" s="4"/>
    </row>
    <row r="62" spans="2:12" ht="12.75" customHeight="1"/>
    <row r="63" spans="2:12" ht="12.75" customHeight="1" thickBot="1">
      <c r="B63" s="1"/>
      <c r="C63" s="4"/>
      <c r="D63" s="4"/>
      <c r="E63" s="4"/>
      <c r="F63" s="4"/>
      <c r="G63" s="4"/>
      <c r="H63" s="4"/>
      <c r="I63" s="4"/>
      <c r="J63" s="4"/>
      <c r="K63" s="4"/>
    </row>
    <row r="64" spans="2:12" ht="12.75" customHeight="1">
      <c r="B64" s="252" t="str">
        <f>B1</f>
        <v>MIXED SOCIAL RESULTS - MAY 2015</v>
      </c>
      <c r="C64" s="253"/>
      <c r="D64" s="253"/>
      <c r="E64" s="253"/>
      <c r="F64" s="253"/>
      <c r="G64" s="253"/>
      <c r="H64" s="253"/>
      <c r="I64" s="253"/>
      <c r="J64" s="253"/>
      <c r="K64" s="253"/>
      <c r="L64" s="254"/>
    </row>
    <row r="65" spans="2:12" ht="12.75" customHeight="1" thickBot="1">
      <c r="B65" s="255"/>
      <c r="C65" s="256"/>
      <c r="D65" s="256"/>
      <c r="E65" s="256"/>
      <c r="F65" s="256"/>
      <c r="G65" s="256"/>
      <c r="H65" s="256"/>
      <c r="I65" s="256"/>
      <c r="J65" s="256"/>
      <c r="K65" s="256"/>
      <c r="L65" s="257"/>
    </row>
    <row r="68" spans="2:12" ht="13.5" thickBot="1"/>
    <row r="69" spans="2:12" ht="12.75" customHeight="1">
      <c r="B69" s="246" t="s">
        <v>17</v>
      </c>
      <c r="C69" s="247"/>
    </row>
    <row r="70" spans="2:12" ht="13.5" customHeight="1" thickBot="1">
      <c r="B70" s="248"/>
      <c r="C70" s="249"/>
    </row>
    <row r="71" spans="2:12" ht="13.5" thickBot="1"/>
    <row r="72" spans="2:12">
      <c r="B72" s="234" t="s">
        <v>45</v>
      </c>
      <c r="C72" s="2" t="s">
        <v>9</v>
      </c>
      <c r="D72" s="234" t="s">
        <v>218</v>
      </c>
      <c r="E72" s="234" t="s">
        <v>15</v>
      </c>
      <c r="F72" s="234" t="s">
        <v>225</v>
      </c>
      <c r="G72" s="312" t="s">
        <v>150</v>
      </c>
      <c r="H72" s="313"/>
      <c r="I72" s="234" t="s">
        <v>250</v>
      </c>
    </row>
    <row r="73" spans="2:12" ht="13.5" thickBot="1">
      <c r="B73" s="235"/>
      <c r="C73" s="3" t="s">
        <v>253</v>
      </c>
      <c r="D73" s="235"/>
      <c r="E73" s="235"/>
      <c r="F73" s="235"/>
      <c r="G73" s="315" t="s">
        <v>254</v>
      </c>
      <c r="H73" s="316"/>
      <c r="I73" s="235"/>
    </row>
    <row r="74" spans="2:12" ht="13.5" thickBot="1">
      <c r="B74" s="9"/>
      <c r="C74" s="1"/>
      <c r="D74" s="66"/>
      <c r="F74" s="66"/>
    </row>
    <row r="75" spans="2:12">
      <c r="B75" s="234" t="s">
        <v>46</v>
      </c>
      <c r="C75" s="2" t="s">
        <v>123</v>
      </c>
      <c r="D75" s="234" t="s">
        <v>220</v>
      </c>
      <c r="E75" s="234" t="s">
        <v>15</v>
      </c>
      <c r="F75" s="234" t="s">
        <v>218</v>
      </c>
      <c r="G75" s="387" t="s">
        <v>142</v>
      </c>
      <c r="H75" s="389"/>
      <c r="I75" s="234" t="s">
        <v>251</v>
      </c>
    </row>
    <row r="76" spans="2:12" ht="13.5" thickBot="1">
      <c r="B76" s="235"/>
      <c r="C76" s="3" t="s">
        <v>255</v>
      </c>
      <c r="D76" s="235"/>
      <c r="E76" s="235"/>
      <c r="F76" s="235"/>
      <c r="G76" s="320" t="s">
        <v>121</v>
      </c>
      <c r="H76" s="322"/>
      <c r="I76" s="235"/>
    </row>
    <row r="77" spans="2:12" ht="13.5" thickBot="1">
      <c r="B77" s="9"/>
      <c r="C77" s="1"/>
      <c r="D77" s="66"/>
      <c r="F77" s="66"/>
    </row>
    <row r="78" spans="2:12">
      <c r="B78" s="234" t="s">
        <v>47</v>
      </c>
      <c r="C78" s="2" t="s">
        <v>256</v>
      </c>
      <c r="D78" s="234" t="s">
        <v>221</v>
      </c>
      <c r="E78" s="234" t="s">
        <v>15</v>
      </c>
      <c r="F78" s="234" t="s">
        <v>219</v>
      </c>
      <c r="G78" s="312" t="s">
        <v>193</v>
      </c>
      <c r="H78" s="313"/>
      <c r="I78" s="234" t="s">
        <v>250</v>
      </c>
    </row>
    <row r="79" spans="2:12" ht="13.5" thickBot="1">
      <c r="B79" s="235"/>
      <c r="C79" s="7" t="s">
        <v>6</v>
      </c>
      <c r="D79" s="235"/>
      <c r="E79" s="235"/>
      <c r="F79" s="235"/>
      <c r="G79" s="315" t="s">
        <v>146</v>
      </c>
      <c r="H79" s="316"/>
      <c r="I79" s="235"/>
    </row>
    <row r="80" spans="2:12" ht="13.5" thickBot="1">
      <c r="B80" s="9"/>
      <c r="C80" s="1"/>
      <c r="D80" s="66"/>
      <c r="F80" s="66"/>
    </row>
    <row r="81" spans="2:9">
      <c r="B81" s="234" t="s">
        <v>48</v>
      </c>
      <c r="C81" s="8" t="s">
        <v>257</v>
      </c>
      <c r="D81" s="258" t="s">
        <v>222</v>
      </c>
      <c r="E81" s="234" t="s">
        <v>15</v>
      </c>
      <c r="F81" s="234" t="s">
        <v>223</v>
      </c>
      <c r="G81" s="387" t="s">
        <v>189</v>
      </c>
      <c r="H81" s="389"/>
      <c r="I81" s="234" t="s">
        <v>249</v>
      </c>
    </row>
    <row r="82" spans="2:9" ht="13.5" thickBot="1">
      <c r="B82" s="235"/>
      <c r="C82" s="7" t="s">
        <v>29</v>
      </c>
      <c r="D82" s="259"/>
      <c r="E82" s="235"/>
      <c r="F82" s="235"/>
      <c r="G82" s="495" t="s">
        <v>258</v>
      </c>
      <c r="H82" s="493"/>
      <c r="I82" s="235"/>
    </row>
    <row r="83" spans="2:9">
      <c r="B83" s="4"/>
      <c r="C83" s="67"/>
      <c r="D83" s="70"/>
      <c r="E83" s="4"/>
      <c r="F83" s="71"/>
      <c r="G83" s="72"/>
      <c r="H83" s="6"/>
      <c r="I83" s="4"/>
    </row>
    <row r="84" spans="2:9">
      <c r="B84" s="4"/>
      <c r="C84" s="67"/>
      <c r="D84" s="70"/>
      <c r="E84" s="4"/>
      <c r="F84" s="71"/>
      <c r="G84" s="72"/>
      <c r="H84" s="6"/>
      <c r="I84" s="4"/>
    </row>
    <row r="86" spans="2:9" ht="13.5" thickBot="1"/>
    <row r="87" spans="2:9" ht="12.75" customHeight="1">
      <c r="B87" s="246" t="s">
        <v>18</v>
      </c>
      <c r="C87" s="247"/>
    </row>
    <row r="88" spans="2:9" ht="13.5" customHeight="1" thickBot="1">
      <c r="B88" s="248"/>
      <c r="C88" s="249"/>
    </row>
    <row r="89" spans="2:9" ht="13.5" thickBot="1"/>
    <row r="90" spans="2:9">
      <c r="B90" s="379">
        <v>1</v>
      </c>
      <c r="C90" s="8" t="s">
        <v>9</v>
      </c>
      <c r="D90" s="258" t="s">
        <v>45</v>
      </c>
      <c r="E90" s="234" t="s">
        <v>15</v>
      </c>
      <c r="F90" s="234" t="s">
        <v>46</v>
      </c>
      <c r="G90" s="453" t="s">
        <v>123</v>
      </c>
      <c r="H90" s="494"/>
      <c r="I90" s="234" t="s">
        <v>260</v>
      </c>
    </row>
    <row r="91" spans="2:9" ht="13.5" thickBot="1">
      <c r="B91" s="380"/>
      <c r="C91" s="7" t="s">
        <v>144</v>
      </c>
      <c r="D91" s="259"/>
      <c r="E91" s="235"/>
      <c r="F91" s="235"/>
      <c r="G91" s="12" t="s">
        <v>259</v>
      </c>
      <c r="H91" s="13"/>
      <c r="I91" s="235"/>
    </row>
    <row r="92" spans="2:9" ht="13.5" thickBot="1">
      <c r="B92" s="9"/>
      <c r="G92" s="1"/>
      <c r="H92" s="1"/>
      <c r="I92" s="1"/>
    </row>
    <row r="93" spans="2:9">
      <c r="B93" s="379">
        <v>2</v>
      </c>
      <c r="C93" s="8" t="s">
        <v>147</v>
      </c>
      <c r="D93" s="258" t="s">
        <v>47</v>
      </c>
      <c r="E93" s="234" t="s">
        <v>15</v>
      </c>
      <c r="F93" s="234" t="s">
        <v>48</v>
      </c>
      <c r="G93" s="453" t="s">
        <v>145</v>
      </c>
      <c r="H93" s="494"/>
      <c r="I93" s="234" t="s">
        <v>251</v>
      </c>
    </row>
    <row r="94" spans="2:9" ht="13.5" thickBot="1">
      <c r="B94" s="380"/>
      <c r="C94" s="7" t="s">
        <v>6</v>
      </c>
      <c r="D94" s="259"/>
      <c r="E94" s="235"/>
      <c r="F94" s="235"/>
      <c r="G94" s="12" t="s">
        <v>29</v>
      </c>
      <c r="H94" s="13"/>
      <c r="I94" s="235"/>
    </row>
    <row r="95" spans="2:9">
      <c r="B95" s="4"/>
      <c r="C95" s="67"/>
      <c r="D95" s="70"/>
      <c r="E95" s="4"/>
      <c r="F95" s="71"/>
      <c r="G95" s="72"/>
      <c r="H95" s="6"/>
      <c r="I95" s="4"/>
    </row>
    <row r="96" spans="2:9">
      <c r="B96" s="4"/>
      <c r="C96" s="67"/>
      <c r="D96" s="70"/>
      <c r="E96" s="4"/>
      <c r="F96" s="71"/>
      <c r="G96" s="72"/>
      <c r="H96" s="6"/>
      <c r="I96" s="4"/>
    </row>
    <row r="98" spans="2:12" ht="13.5" thickBot="1"/>
    <row r="99" spans="2:12" ht="12.75" customHeight="1">
      <c r="B99" s="246" t="s">
        <v>19</v>
      </c>
      <c r="C99" s="247"/>
    </row>
    <row r="100" spans="2:12" ht="13.5" customHeight="1" thickBot="1">
      <c r="B100" s="248"/>
      <c r="C100" s="249"/>
    </row>
    <row r="102" spans="2:12" ht="13.5" thickBot="1"/>
    <row r="103" spans="2:12">
      <c r="B103" s="379">
        <v>1</v>
      </c>
      <c r="C103" s="2" t="s">
        <v>9</v>
      </c>
      <c r="D103" s="234" t="s">
        <v>15</v>
      </c>
      <c r="E103" s="15" t="s">
        <v>147</v>
      </c>
      <c r="F103" s="10"/>
      <c r="G103" s="243" t="s">
        <v>261</v>
      </c>
      <c r="H103" s="274"/>
      <c r="I103" s="250"/>
    </row>
    <row r="104" spans="2:12" ht="13.5" thickBot="1">
      <c r="B104" s="380"/>
      <c r="C104" s="3" t="s">
        <v>144</v>
      </c>
      <c r="D104" s="235"/>
      <c r="E104" s="16" t="s">
        <v>6</v>
      </c>
      <c r="F104" s="14"/>
      <c r="G104" s="244"/>
      <c r="H104" s="275"/>
      <c r="I104" s="276"/>
    </row>
    <row r="107" spans="2:12" ht="13.5" thickBot="1"/>
    <row r="108" spans="2:12" ht="12.75" customHeight="1">
      <c r="B108" s="337" t="s">
        <v>226</v>
      </c>
      <c r="C108" s="338"/>
      <c r="D108" s="338"/>
      <c r="E108" s="338"/>
      <c r="F108" s="338"/>
      <c r="G108" s="338"/>
      <c r="H108" s="338"/>
      <c r="I108" s="338"/>
      <c r="J108" s="338"/>
      <c r="K108" s="338"/>
      <c r="L108" s="339"/>
    </row>
    <row r="109" spans="2:12" ht="13.5" customHeight="1" thickBot="1">
      <c r="B109" s="351"/>
      <c r="C109" s="352"/>
      <c r="D109" s="352"/>
      <c r="E109" s="352"/>
      <c r="F109" s="352"/>
      <c r="G109" s="352"/>
      <c r="H109" s="352"/>
      <c r="I109" s="352"/>
      <c r="J109" s="352"/>
      <c r="K109" s="352"/>
      <c r="L109" s="353"/>
    </row>
    <row r="191" spans="1:12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</row>
    <row r="192" spans="1:12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</row>
  </sheetData>
  <sheetProtection selectLockedCells="1"/>
  <mergeCells count="249"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L7:L8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11:L12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20:L21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B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4:L25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8:L29"/>
    <mergeCell ref="B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37:L38"/>
    <mergeCell ref="B39:B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B37:B38"/>
    <mergeCell ref="D37:D38"/>
    <mergeCell ref="E37:E38"/>
    <mergeCell ref="F37:F38"/>
    <mergeCell ref="G37:G38"/>
    <mergeCell ref="H37:H38"/>
    <mergeCell ref="I37:I38"/>
    <mergeCell ref="J37:J38"/>
    <mergeCell ref="K37:K38"/>
    <mergeCell ref="L41:L42"/>
    <mergeCell ref="B43:B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B41:B42"/>
    <mergeCell ref="D41:D42"/>
    <mergeCell ref="E41:E42"/>
    <mergeCell ref="F41:F42"/>
    <mergeCell ref="G41:G42"/>
    <mergeCell ref="H41:H42"/>
    <mergeCell ref="I41:I42"/>
    <mergeCell ref="J41:J42"/>
    <mergeCell ref="K41:K42"/>
    <mergeCell ref="L50:L51"/>
    <mergeCell ref="B52:B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B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4:L55"/>
    <mergeCell ref="B56:B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B54:B55"/>
    <mergeCell ref="D54:D55"/>
    <mergeCell ref="E54:E55"/>
    <mergeCell ref="F54:F55"/>
    <mergeCell ref="G54:G55"/>
    <mergeCell ref="H54:H55"/>
    <mergeCell ref="I54:I55"/>
    <mergeCell ref="J54:J55"/>
    <mergeCell ref="K54:K55"/>
    <mergeCell ref="L58:L59"/>
    <mergeCell ref="B64:L65"/>
    <mergeCell ref="B69:C70"/>
    <mergeCell ref="B72:B73"/>
    <mergeCell ref="D72:D73"/>
    <mergeCell ref="E72:E73"/>
    <mergeCell ref="F72:F73"/>
    <mergeCell ref="G72:H72"/>
    <mergeCell ref="I72:I73"/>
    <mergeCell ref="G73:H73"/>
    <mergeCell ref="K58:K59"/>
    <mergeCell ref="J58:J59"/>
    <mergeCell ref="I58:I59"/>
    <mergeCell ref="H58:H59"/>
    <mergeCell ref="G58:G59"/>
    <mergeCell ref="F58:F59"/>
    <mergeCell ref="E58:E59"/>
    <mergeCell ref="D58:D59"/>
    <mergeCell ref="B58:B59"/>
    <mergeCell ref="B78:B79"/>
    <mergeCell ref="D78:D79"/>
    <mergeCell ref="E78:E79"/>
    <mergeCell ref="F78:F79"/>
    <mergeCell ref="G78:H78"/>
    <mergeCell ref="I78:I79"/>
    <mergeCell ref="G79:H79"/>
    <mergeCell ref="B75:B76"/>
    <mergeCell ref="D75:D76"/>
    <mergeCell ref="E75:E76"/>
    <mergeCell ref="F75:F76"/>
    <mergeCell ref="G75:H75"/>
    <mergeCell ref="I75:I76"/>
    <mergeCell ref="G76:H76"/>
    <mergeCell ref="B87:C88"/>
    <mergeCell ref="B90:B91"/>
    <mergeCell ref="D90:D91"/>
    <mergeCell ref="E90:E91"/>
    <mergeCell ref="F90:F91"/>
    <mergeCell ref="I90:I91"/>
    <mergeCell ref="B81:B82"/>
    <mergeCell ref="D81:D82"/>
    <mergeCell ref="E81:E82"/>
    <mergeCell ref="F81:F82"/>
    <mergeCell ref="G81:H81"/>
    <mergeCell ref="I81:I82"/>
    <mergeCell ref="G82:H82"/>
    <mergeCell ref="G90:H90"/>
    <mergeCell ref="B103:B104"/>
    <mergeCell ref="D103:D104"/>
    <mergeCell ref="G103:I104"/>
    <mergeCell ref="B108:L109"/>
    <mergeCell ref="B93:B94"/>
    <mergeCell ref="D93:D94"/>
    <mergeCell ref="E93:E94"/>
    <mergeCell ref="F93:F94"/>
    <mergeCell ref="I93:I94"/>
    <mergeCell ref="B99:C100"/>
    <mergeCell ref="G93:H93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/>
  <dimension ref="A1:L192"/>
  <sheetViews>
    <sheetView topLeftCell="C1" workbookViewId="0">
      <pane ySplit="2" topLeftCell="A45" activePane="bottomLeft" state="frozen"/>
      <selection activeCell="H115" sqref="H115:K122"/>
      <selection pane="bottomLeft" activeCell="C22" sqref="C22"/>
    </sheetView>
  </sheetViews>
  <sheetFormatPr defaultRowHeight="12.75"/>
  <cols>
    <col min="1" max="2" width="3.5703125" customWidth="1"/>
    <col min="3" max="3" width="19.42578125" customWidth="1"/>
    <col min="4" max="11" width="7.7109375" customWidth="1"/>
  </cols>
  <sheetData>
    <row r="1" spans="2:12" ht="11.25" customHeight="1">
      <c r="B1" s="252" t="s">
        <v>298</v>
      </c>
      <c r="C1" s="253"/>
      <c r="D1" s="253"/>
      <c r="E1" s="253"/>
      <c r="F1" s="253"/>
      <c r="G1" s="253"/>
      <c r="H1" s="253"/>
      <c r="I1" s="253"/>
      <c r="J1" s="254"/>
      <c r="K1" s="253"/>
      <c r="L1" s="254"/>
    </row>
    <row r="2" spans="2:12" ht="12" customHeight="1" thickBot="1">
      <c r="B2" s="255"/>
      <c r="C2" s="256"/>
      <c r="D2" s="256"/>
      <c r="E2" s="256"/>
      <c r="F2" s="256"/>
      <c r="G2" s="256"/>
      <c r="H2" s="256"/>
      <c r="I2" s="256"/>
      <c r="J2" s="257"/>
      <c r="K2" s="256"/>
      <c r="L2" s="257"/>
    </row>
    <row r="3" spans="2:12" ht="12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2" ht="13.5" thickBot="1"/>
    <row r="5" spans="2:12" ht="12.75" customHeight="1">
      <c r="B5" s="243" t="s">
        <v>39</v>
      </c>
      <c r="C5" s="490"/>
      <c r="D5" s="234" t="s">
        <v>45</v>
      </c>
      <c r="E5" s="234" t="s">
        <v>46</v>
      </c>
      <c r="F5" s="234" t="s">
        <v>47</v>
      </c>
      <c r="G5" s="234" t="s">
        <v>48</v>
      </c>
      <c r="H5" s="234" t="s">
        <v>12</v>
      </c>
      <c r="I5" s="241" t="s">
        <v>43</v>
      </c>
      <c r="J5" s="241" t="s">
        <v>44</v>
      </c>
      <c r="K5" s="241" t="s">
        <v>49</v>
      </c>
      <c r="L5" s="379" t="s">
        <v>13</v>
      </c>
    </row>
    <row r="6" spans="2:12" ht="12.75" customHeight="1" thickBot="1">
      <c r="B6" s="383"/>
      <c r="C6" s="491"/>
      <c r="D6" s="380"/>
      <c r="E6" s="380"/>
      <c r="F6" s="380"/>
      <c r="G6" s="380"/>
      <c r="H6" s="380"/>
      <c r="I6" s="485"/>
      <c r="J6" s="485"/>
      <c r="K6" s="485"/>
      <c r="L6" s="380"/>
    </row>
    <row r="7" spans="2:12" ht="12.75" customHeight="1" thickBot="1">
      <c r="B7" s="243" t="s">
        <v>45</v>
      </c>
      <c r="C7" s="77" t="e">
        <f>'[1]Confirmed Players'!$J$46</f>
        <v>#REF!</v>
      </c>
      <c r="D7" s="489"/>
      <c r="E7" s="484"/>
      <c r="F7" s="484"/>
      <c r="G7" s="484"/>
      <c r="H7" s="484"/>
      <c r="I7" s="484"/>
      <c r="J7" s="484"/>
      <c r="K7" s="484"/>
      <c r="L7" s="484"/>
    </row>
    <row r="8" spans="2:12" ht="12.75" customHeight="1" thickBot="1">
      <c r="B8" s="383"/>
      <c r="C8" s="79" t="e">
        <f>'[1]Confirmed Players'!$L$46</f>
        <v>#REF!</v>
      </c>
      <c r="D8" s="489"/>
      <c r="E8" s="484"/>
      <c r="F8" s="484"/>
      <c r="G8" s="484"/>
      <c r="H8" s="484"/>
      <c r="I8" s="484"/>
      <c r="J8" s="484"/>
      <c r="K8" s="484"/>
      <c r="L8" s="484"/>
    </row>
    <row r="9" spans="2:12" ht="12.75" customHeight="1" thickBot="1">
      <c r="B9" s="243" t="s">
        <v>46</v>
      </c>
      <c r="C9" s="77" t="str">
        <f>'[1]Confirmed Players'!$J$42</f>
        <v>Linh Ly</v>
      </c>
      <c r="D9" s="498"/>
      <c r="E9" s="488"/>
      <c r="F9" s="484"/>
      <c r="G9" s="484"/>
      <c r="H9" s="484"/>
      <c r="I9" s="484"/>
      <c r="J9" s="484"/>
      <c r="K9" s="484"/>
      <c r="L9" s="484"/>
    </row>
    <row r="10" spans="2:12" ht="12.75" customHeight="1" thickBot="1">
      <c r="B10" s="383"/>
      <c r="C10" s="79" t="str">
        <f>'[1]Confirmed Players'!$L$42</f>
        <v>Emma Skingsley</v>
      </c>
      <c r="D10" s="498"/>
      <c r="E10" s="488"/>
      <c r="F10" s="484"/>
      <c r="G10" s="484"/>
      <c r="H10" s="484"/>
      <c r="I10" s="484"/>
      <c r="J10" s="484"/>
      <c r="K10" s="484"/>
      <c r="L10" s="484"/>
    </row>
    <row r="11" spans="2:12" ht="12.75" customHeight="1" thickBot="1">
      <c r="B11" s="243" t="s">
        <v>47</v>
      </c>
      <c r="C11" s="77" t="str">
        <f>'[1]Confirmed Players'!$J$44</f>
        <v>Ashvita Marr</v>
      </c>
      <c r="D11" s="498"/>
      <c r="E11" s="484"/>
      <c r="F11" s="488"/>
      <c r="G11" s="484"/>
      <c r="H11" s="484"/>
      <c r="I11" s="484"/>
      <c r="J11" s="484"/>
      <c r="K11" s="484"/>
      <c r="L11" s="484"/>
    </row>
    <row r="12" spans="2:12" ht="12.75" customHeight="1" thickBot="1">
      <c r="B12" s="383"/>
      <c r="C12" s="79" t="str">
        <f>'[1]Confirmed Players'!$L$44</f>
        <v>Priya Marr</v>
      </c>
      <c r="D12" s="498"/>
      <c r="E12" s="484"/>
      <c r="F12" s="488"/>
      <c r="G12" s="484"/>
      <c r="H12" s="484"/>
      <c r="I12" s="484"/>
      <c r="J12" s="484"/>
      <c r="K12" s="484"/>
      <c r="L12" s="484"/>
    </row>
    <row r="13" spans="2:12" ht="12.75" customHeight="1" thickBot="1">
      <c r="B13" s="243" t="s">
        <v>48</v>
      </c>
      <c r="C13" s="78" t="str">
        <f>'[1]Confirmed Players'!$J$41</f>
        <v>Lu Stroynova</v>
      </c>
      <c r="D13" s="498"/>
      <c r="E13" s="484"/>
      <c r="F13" s="484"/>
      <c r="G13" s="488"/>
      <c r="H13" s="484"/>
      <c r="I13" s="484"/>
      <c r="J13" s="484"/>
      <c r="K13" s="484"/>
      <c r="L13" s="484"/>
    </row>
    <row r="14" spans="2:12" ht="12.75" customHeight="1" thickBot="1">
      <c r="B14" s="383"/>
      <c r="C14" s="79" t="str">
        <f>'[1]Confirmed Players'!$L$41</f>
        <v>Cynthia Law</v>
      </c>
      <c r="D14" s="498"/>
      <c r="E14" s="484"/>
      <c r="F14" s="484"/>
      <c r="G14" s="488"/>
      <c r="H14" s="484"/>
      <c r="I14" s="484"/>
      <c r="J14" s="484"/>
      <c r="K14" s="484"/>
      <c r="L14" s="484"/>
    </row>
    <row r="15" spans="2:12" ht="12.75" customHeight="1">
      <c r="B15" s="117"/>
      <c r="C15" s="67"/>
      <c r="D15" s="117"/>
      <c r="E15" s="117"/>
      <c r="F15" s="117"/>
      <c r="G15" s="69"/>
      <c r="H15" s="117"/>
      <c r="I15" s="117"/>
      <c r="J15" s="117"/>
      <c r="K15" s="117"/>
      <c r="L15" s="117"/>
    </row>
    <row r="16" spans="2:12" ht="12.75" customHeight="1">
      <c r="B16" s="117"/>
      <c r="C16" s="6"/>
      <c r="D16" s="117"/>
      <c r="E16" s="117"/>
      <c r="F16" s="117"/>
    </row>
    <row r="17" spans="2:12" ht="12.75" customHeight="1">
      <c r="B17" s="1" t="s">
        <v>227</v>
      </c>
      <c r="C17" s="6"/>
      <c r="D17" s="117"/>
      <c r="E17" s="117"/>
      <c r="F17" s="117"/>
    </row>
    <row r="18" spans="2:12" ht="12.75" customHeight="1">
      <c r="B18" s="1"/>
      <c r="C18" s="6"/>
      <c r="D18" s="117"/>
      <c r="E18" s="117"/>
      <c r="F18" s="117"/>
    </row>
    <row r="19" spans="2:12" ht="12.75" customHeight="1" thickBot="1"/>
    <row r="20" spans="2:12" ht="12.75" customHeight="1">
      <c r="B20" s="243" t="s">
        <v>40</v>
      </c>
      <c r="C20" s="490"/>
      <c r="D20" s="234" t="s">
        <v>45</v>
      </c>
      <c r="E20" s="234" t="s">
        <v>46</v>
      </c>
      <c r="F20" s="234" t="s">
        <v>47</v>
      </c>
      <c r="G20" s="234" t="s">
        <v>48</v>
      </c>
      <c r="H20" s="234" t="s">
        <v>12</v>
      </c>
      <c r="I20" s="241" t="s">
        <v>43</v>
      </c>
      <c r="J20" s="241" t="s">
        <v>44</v>
      </c>
      <c r="K20" s="241" t="s">
        <v>49</v>
      </c>
      <c r="L20" s="379" t="s">
        <v>13</v>
      </c>
    </row>
    <row r="21" spans="2:12" ht="12.75" customHeight="1" thickBot="1">
      <c r="B21" s="383"/>
      <c r="C21" s="491"/>
      <c r="D21" s="380"/>
      <c r="E21" s="380"/>
      <c r="F21" s="380"/>
      <c r="G21" s="380"/>
      <c r="H21" s="380"/>
      <c r="I21" s="485"/>
      <c r="J21" s="485"/>
      <c r="K21" s="485"/>
      <c r="L21" s="380"/>
    </row>
    <row r="22" spans="2:12" ht="12.75" customHeight="1" thickBot="1">
      <c r="B22" s="243" t="s">
        <v>45</v>
      </c>
      <c r="C22" s="2" t="str">
        <f>'[1]Confirmed Players'!$J$39</f>
        <v>Ilona Reed</v>
      </c>
      <c r="D22" s="489"/>
      <c r="E22" s="484"/>
      <c r="F22" s="484"/>
      <c r="G22" s="484"/>
      <c r="H22" s="484"/>
      <c r="I22" s="484"/>
      <c r="J22" s="484"/>
      <c r="K22" s="484"/>
      <c r="L22" s="484"/>
    </row>
    <row r="23" spans="2:12" ht="12.75" customHeight="1" thickBot="1">
      <c r="B23" s="383"/>
      <c r="C23" s="3" t="str">
        <f>'[1]Confirmed Players'!$L$39</f>
        <v>Vicky Cullen</v>
      </c>
      <c r="D23" s="489"/>
      <c r="E23" s="484"/>
      <c r="F23" s="484"/>
      <c r="G23" s="484"/>
      <c r="H23" s="484"/>
      <c r="I23" s="484"/>
      <c r="J23" s="484"/>
      <c r="K23" s="484"/>
      <c r="L23" s="484"/>
    </row>
    <row r="24" spans="2:12" ht="12.75" customHeight="1" thickBot="1">
      <c r="B24" s="234" t="s">
        <v>46</v>
      </c>
      <c r="C24" s="5" t="str">
        <f>'[1]Confirmed Players'!$J$43</f>
        <v>Annabel Hong</v>
      </c>
      <c r="D24" s="484"/>
      <c r="E24" s="488"/>
      <c r="F24" s="484"/>
      <c r="G24" s="484"/>
      <c r="H24" s="484"/>
      <c r="I24" s="484"/>
      <c r="J24" s="484"/>
      <c r="K24" s="484"/>
      <c r="L24" s="484"/>
    </row>
    <row r="25" spans="2:12" ht="12.75" customHeight="1" thickBot="1">
      <c r="B25" s="380"/>
      <c r="C25" s="3" t="str">
        <f>'[1]Confirmed Players'!$L$43</f>
        <v>Harriet Slyvester</v>
      </c>
      <c r="D25" s="484"/>
      <c r="E25" s="488"/>
      <c r="F25" s="484"/>
      <c r="G25" s="484"/>
      <c r="H25" s="484"/>
      <c r="I25" s="484"/>
      <c r="J25" s="484"/>
      <c r="K25" s="484"/>
      <c r="L25" s="484"/>
    </row>
    <row r="26" spans="2:12" ht="12.75" customHeight="1" thickBot="1">
      <c r="B26" s="234" t="s">
        <v>47</v>
      </c>
      <c r="C26" s="2" t="str">
        <f>'[1]Confirmed Players'!$J$45</f>
        <v>Sandra Robinson</v>
      </c>
      <c r="D26" s="484"/>
      <c r="E26" s="484"/>
      <c r="F26" s="488"/>
      <c r="G26" s="484"/>
      <c r="H26" s="484"/>
      <c r="I26" s="484"/>
      <c r="J26" s="484"/>
      <c r="K26" s="484"/>
      <c r="L26" s="484"/>
    </row>
    <row r="27" spans="2:12" ht="12.75" customHeight="1" thickBot="1">
      <c r="B27" s="380"/>
      <c r="C27" s="3" t="str">
        <f>'[1]Confirmed Players'!$L$45</f>
        <v>Ishani Khazanchi</v>
      </c>
      <c r="D27" s="484"/>
      <c r="E27" s="484"/>
      <c r="F27" s="488"/>
      <c r="G27" s="484"/>
      <c r="H27" s="484"/>
      <c r="I27" s="484"/>
      <c r="J27" s="484"/>
      <c r="K27" s="484"/>
      <c r="L27" s="484"/>
    </row>
    <row r="28" spans="2:12" ht="12.75" customHeight="1" thickBot="1">
      <c r="B28" s="234" t="s">
        <v>48</v>
      </c>
      <c r="C28" s="2" t="str">
        <f>'[1]Confirmed Players'!$J$58</f>
        <v>Abi Thangarajah</v>
      </c>
      <c r="D28" s="484"/>
      <c r="E28" s="484"/>
      <c r="F28" s="484"/>
      <c r="G28" s="488"/>
      <c r="H28" s="484"/>
      <c r="I28" s="484"/>
      <c r="J28" s="484"/>
      <c r="K28" s="484"/>
      <c r="L28" s="484"/>
    </row>
    <row r="29" spans="2:12" ht="12.75" customHeight="1" thickBot="1">
      <c r="B29" s="380"/>
      <c r="C29" s="7" t="str">
        <f>'[1]Confirmed Players'!$L$58</f>
        <v>Jada Perry</v>
      </c>
      <c r="D29" s="484"/>
      <c r="E29" s="484"/>
      <c r="F29" s="484"/>
      <c r="G29" s="488"/>
      <c r="H29" s="484"/>
      <c r="I29" s="484"/>
      <c r="J29" s="484"/>
      <c r="K29" s="484"/>
      <c r="L29" s="484"/>
    </row>
    <row r="30" spans="2:12" ht="12.75" customHeight="1">
      <c r="B30" s="117"/>
      <c r="C30" s="67"/>
      <c r="D30" s="117"/>
      <c r="E30" s="117"/>
      <c r="F30" s="117"/>
      <c r="G30" s="69"/>
      <c r="H30" s="117"/>
      <c r="I30" s="117"/>
      <c r="J30" s="117"/>
      <c r="K30" s="117"/>
      <c r="L30" s="117"/>
    </row>
    <row r="31" spans="2:12" ht="12.75" customHeight="1">
      <c r="B31" s="117"/>
      <c r="C31" s="6"/>
      <c r="D31" s="117"/>
      <c r="E31" s="117"/>
      <c r="F31" s="117"/>
    </row>
    <row r="32" spans="2:12" ht="12.75" customHeight="1">
      <c r="B32" s="1" t="s">
        <v>227</v>
      </c>
      <c r="C32" s="6"/>
      <c r="D32" s="117"/>
      <c r="E32" s="117"/>
      <c r="F32" s="117"/>
    </row>
    <row r="33" spans="2:12" ht="12.75" customHeight="1"/>
    <row r="34" spans="2:12" ht="12.75" customHeight="1" thickBot="1">
      <c r="B34" s="1"/>
      <c r="C34" s="6"/>
      <c r="D34" s="117"/>
      <c r="E34" s="117"/>
      <c r="F34" s="117"/>
      <c r="G34" s="117"/>
      <c r="H34" s="117"/>
      <c r="I34" s="117"/>
      <c r="J34" s="117"/>
      <c r="K34" s="117"/>
    </row>
    <row r="35" spans="2:12" ht="12.75" customHeight="1">
      <c r="B35" s="243" t="s">
        <v>41</v>
      </c>
      <c r="C35" s="490"/>
      <c r="D35" s="234" t="s">
        <v>45</v>
      </c>
      <c r="E35" s="234" t="s">
        <v>46</v>
      </c>
      <c r="F35" s="234" t="s">
        <v>47</v>
      </c>
      <c r="G35" s="234" t="s">
        <v>48</v>
      </c>
      <c r="H35" s="234" t="s">
        <v>12</v>
      </c>
      <c r="I35" s="241" t="s">
        <v>43</v>
      </c>
      <c r="J35" s="241" t="s">
        <v>44</v>
      </c>
      <c r="K35" s="241" t="s">
        <v>49</v>
      </c>
      <c r="L35" s="379" t="s">
        <v>13</v>
      </c>
    </row>
    <row r="36" spans="2:12" ht="12.75" customHeight="1" thickBot="1">
      <c r="B36" s="383"/>
      <c r="C36" s="491"/>
      <c r="D36" s="380"/>
      <c r="E36" s="380"/>
      <c r="F36" s="380"/>
      <c r="G36" s="380"/>
      <c r="H36" s="380"/>
      <c r="I36" s="485"/>
      <c r="J36" s="485"/>
      <c r="K36" s="485"/>
      <c r="L36" s="380"/>
    </row>
    <row r="37" spans="2:12" ht="12.75" customHeight="1" thickBot="1">
      <c r="B37" s="243" t="s">
        <v>45</v>
      </c>
      <c r="C37" s="77"/>
      <c r="D37" s="489"/>
      <c r="E37" s="484"/>
      <c r="F37" s="484"/>
      <c r="G37" s="484"/>
      <c r="H37" s="484">
        <f>COUNTIF(D37:G38,21)</f>
        <v>0</v>
      </c>
      <c r="I37" s="484">
        <f>SUM(D37:G38)</f>
        <v>0</v>
      </c>
      <c r="J37" s="484">
        <f>SUM(D37:D44)</f>
        <v>0</v>
      </c>
      <c r="K37" s="484">
        <f>SUM(I37-J37)</f>
        <v>0</v>
      </c>
      <c r="L37" s="484"/>
    </row>
    <row r="38" spans="2:12" ht="12.75" customHeight="1" thickBot="1">
      <c r="B38" s="383"/>
      <c r="C38" s="79"/>
      <c r="D38" s="489"/>
      <c r="E38" s="484"/>
      <c r="F38" s="484"/>
      <c r="G38" s="484"/>
      <c r="H38" s="484"/>
      <c r="I38" s="484"/>
      <c r="J38" s="484"/>
      <c r="K38" s="484"/>
      <c r="L38" s="484"/>
    </row>
    <row r="39" spans="2:12" ht="12.75" customHeight="1" thickBot="1">
      <c r="B39" s="234" t="s">
        <v>46</v>
      </c>
      <c r="C39" s="77"/>
      <c r="D39" s="484"/>
      <c r="E39" s="488"/>
      <c r="F39" s="484"/>
      <c r="G39" s="484"/>
      <c r="H39" s="484">
        <f t="shared" ref="H39" si="0">COUNTIF(D39:G40,21)</f>
        <v>0</v>
      </c>
      <c r="I39" s="484">
        <f>SUM(D39:G40)</f>
        <v>0</v>
      </c>
      <c r="J39" s="484">
        <f>SUM(E37:E44)</f>
        <v>0</v>
      </c>
      <c r="K39" s="484">
        <f t="shared" ref="K39" si="1">SUM(I39-J39)</f>
        <v>0</v>
      </c>
      <c r="L39" s="484"/>
    </row>
    <row r="40" spans="2:12" ht="12.75" customHeight="1" thickBot="1">
      <c r="B40" s="380"/>
      <c r="C40" s="79"/>
      <c r="D40" s="484"/>
      <c r="E40" s="488"/>
      <c r="F40" s="484"/>
      <c r="G40" s="484"/>
      <c r="H40" s="484"/>
      <c r="I40" s="484"/>
      <c r="J40" s="484"/>
      <c r="K40" s="484"/>
      <c r="L40" s="484"/>
    </row>
    <row r="41" spans="2:12" ht="12.75" customHeight="1" thickBot="1">
      <c r="B41" s="234" t="s">
        <v>47</v>
      </c>
      <c r="C41" s="77"/>
      <c r="D41" s="484"/>
      <c r="E41" s="484"/>
      <c r="F41" s="488"/>
      <c r="G41" s="484"/>
      <c r="H41" s="484">
        <f t="shared" ref="H41" si="2">COUNTIF(D41:G42,21)</f>
        <v>0</v>
      </c>
      <c r="I41" s="484">
        <f t="shared" ref="I41" si="3">SUM(D41:G42)</f>
        <v>0</v>
      </c>
      <c r="J41" s="484">
        <f>SUM(F37:F44)</f>
        <v>0</v>
      </c>
      <c r="K41" s="484">
        <f t="shared" ref="K41" si="4">SUM(I41-J41)</f>
        <v>0</v>
      </c>
      <c r="L41" s="484"/>
    </row>
    <row r="42" spans="2:12" ht="12.75" customHeight="1" thickBot="1">
      <c r="B42" s="380"/>
      <c r="C42" s="79"/>
      <c r="D42" s="484"/>
      <c r="E42" s="484"/>
      <c r="F42" s="488"/>
      <c r="G42" s="484"/>
      <c r="H42" s="484"/>
      <c r="I42" s="484"/>
      <c r="J42" s="484"/>
      <c r="K42" s="484"/>
      <c r="L42" s="484"/>
    </row>
    <row r="43" spans="2:12" ht="12.75" customHeight="1" thickBot="1">
      <c r="B43" s="234" t="s">
        <v>48</v>
      </c>
      <c r="C43" s="77"/>
      <c r="D43" s="484"/>
      <c r="E43" s="484"/>
      <c r="F43" s="484"/>
      <c r="G43" s="488"/>
      <c r="H43" s="484">
        <f t="shared" ref="H43" si="5">COUNTIF(D43:G44,21)</f>
        <v>0</v>
      </c>
      <c r="I43" s="484">
        <f t="shared" ref="I43" si="6">SUM(D43:G44)</f>
        <v>0</v>
      </c>
      <c r="J43" s="484">
        <f>SUM(G37:G44)</f>
        <v>0</v>
      </c>
      <c r="K43" s="484">
        <f t="shared" ref="K43" si="7">SUM(I43-J43)</f>
        <v>0</v>
      </c>
      <c r="L43" s="484"/>
    </row>
    <row r="44" spans="2:12" ht="12.75" customHeight="1" thickBot="1">
      <c r="B44" s="380"/>
      <c r="C44" s="79"/>
      <c r="D44" s="484"/>
      <c r="E44" s="484"/>
      <c r="F44" s="484"/>
      <c r="G44" s="488"/>
      <c r="H44" s="484"/>
      <c r="I44" s="484"/>
      <c r="J44" s="484"/>
      <c r="K44" s="484"/>
      <c r="L44" s="484"/>
    </row>
    <row r="45" spans="2:12" ht="12.75" customHeight="1">
      <c r="B45" s="117"/>
      <c r="C45" s="6"/>
      <c r="D45" s="117"/>
      <c r="E45" s="117"/>
      <c r="F45" s="117"/>
    </row>
    <row r="46" spans="2:12" ht="12.75" customHeight="1">
      <c r="B46" s="1" t="s">
        <v>227</v>
      </c>
      <c r="C46" s="6"/>
      <c r="D46" s="117"/>
      <c r="E46" s="117"/>
      <c r="F46" s="117"/>
    </row>
    <row r="47" spans="2:12" ht="12.75" customHeight="1"/>
    <row r="48" spans="2:12" ht="12.75" customHeight="1">
      <c r="B48" s="1"/>
    </row>
    <row r="49" spans="2:12" ht="12.75" customHeight="1" thickBot="1"/>
    <row r="50" spans="2:12" ht="12.75" customHeight="1">
      <c r="B50" s="243" t="s">
        <v>42</v>
      </c>
      <c r="C50" s="490"/>
      <c r="D50" s="234" t="s">
        <v>45</v>
      </c>
      <c r="E50" s="234" t="s">
        <v>46</v>
      </c>
      <c r="F50" s="234" t="s">
        <v>47</v>
      </c>
      <c r="G50" s="234" t="s">
        <v>48</v>
      </c>
      <c r="H50" s="234" t="s">
        <v>12</v>
      </c>
      <c r="I50" s="241" t="s">
        <v>43</v>
      </c>
      <c r="J50" s="241" t="s">
        <v>44</v>
      </c>
      <c r="K50" s="241" t="s">
        <v>49</v>
      </c>
      <c r="L50" s="379" t="s">
        <v>13</v>
      </c>
    </row>
    <row r="51" spans="2:12" ht="12.75" customHeight="1" thickBot="1">
      <c r="B51" s="383"/>
      <c r="C51" s="491"/>
      <c r="D51" s="380"/>
      <c r="E51" s="380"/>
      <c r="F51" s="380"/>
      <c r="G51" s="380"/>
      <c r="H51" s="380"/>
      <c r="I51" s="485"/>
      <c r="J51" s="485"/>
      <c r="K51" s="485"/>
      <c r="L51" s="380"/>
    </row>
    <row r="52" spans="2:12" ht="12.75" customHeight="1" thickBot="1">
      <c r="B52" s="243" t="s">
        <v>45</v>
      </c>
      <c r="C52" s="2"/>
      <c r="D52" s="489"/>
      <c r="E52" s="484"/>
      <c r="F52" s="484"/>
      <c r="G52" s="484"/>
      <c r="H52" s="484">
        <f>COUNTIF(D52:G53,21)</f>
        <v>0</v>
      </c>
      <c r="I52" s="484">
        <f>SUM(D52:G53)</f>
        <v>0</v>
      </c>
      <c r="J52" s="484">
        <f>SUM(D52:D59)</f>
        <v>0</v>
      </c>
      <c r="K52" s="484">
        <f>SUM(I52-J52)</f>
        <v>0</v>
      </c>
      <c r="L52" s="484"/>
    </row>
    <row r="53" spans="2:12" ht="12.75" customHeight="1" thickBot="1">
      <c r="B53" s="383"/>
      <c r="C53" s="3"/>
      <c r="D53" s="489"/>
      <c r="E53" s="484"/>
      <c r="F53" s="484"/>
      <c r="G53" s="484"/>
      <c r="H53" s="484"/>
      <c r="I53" s="484"/>
      <c r="J53" s="484"/>
      <c r="K53" s="484"/>
      <c r="L53" s="484"/>
    </row>
    <row r="54" spans="2:12" ht="12.75" customHeight="1" thickBot="1">
      <c r="B54" s="234" t="s">
        <v>46</v>
      </c>
      <c r="C54" s="5"/>
      <c r="D54" s="484"/>
      <c r="E54" s="488"/>
      <c r="F54" s="484"/>
      <c r="G54" s="484"/>
      <c r="H54" s="484">
        <f t="shared" ref="H54" si="8">COUNTIF(D54:G55,21)</f>
        <v>0</v>
      </c>
      <c r="I54" s="484">
        <f>SUM(D54:G55)</f>
        <v>0</v>
      </c>
      <c r="J54" s="484">
        <f>SUM(E52:E59)</f>
        <v>0</v>
      </c>
      <c r="K54" s="484">
        <f t="shared" ref="K54" si="9">SUM(I54-J54)</f>
        <v>0</v>
      </c>
      <c r="L54" s="484"/>
    </row>
    <row r="55" spans="2:12" ht="12.75" customHeight="1" thickBot="1">
      <c r="B55" s="380"/>
      <c r="C55" s="3"/>
      <c r="D55" s="484"/>
      <c r="E55" s="488"/>
      <c r="F55" s="484"/>
      <c r="G55" s="484"/>
      <c r="H55" s="484"/>
      <c r="I55" s="484"/>
      <c r="J55" s="484"/>
      <c r="K55" s="484"/>
      <c r="L55" s="484"/>
    </row>
    <row r="56" spans="2:12" ht="12.75" customHeight="1" thickBot="1">
      <c r="B56" s="234" t="s">
        <v>47</v>
      </c>
      <c r="C56" s="2"/>
      <c r="D56" s="484"/>
      <c r="E56" s="484"/>
      <c r="F56" s="488"/>
      <c r="G56" s="484"/>
      <c r="H56" s="484">
        <f t="shared" ref="H56" si="10">COUNTIF(D56:G57,21)</f>
        <v>0</v>
      </c>
      <c r="I56" s="484">
        <f t="shared" ref="I56" si="11">SUM(D56:G57)</f>
        <v>0</v>
      </c>
      <c r="J56" s="484">
        <f>SUM(F52:F59)</f>
        <v>0</v>
      </c>
      <c r="K56" s="484">
        <f t="shared" ref="K56" si="12">SUM(I56-J56)</f>
        <v>0</v>
      </c>
      <c r="L56" s="484"/>
    </row>
    <row r="57" spans="2:12" ht="12.75" customHeight="1" thickBot="1">
      <c r="B57" s="380"/>
      <c r="C57" s="3"/>
      <c r="D57" s="484"/>
      <c r="E57" s="484"/>
      <c r="F57" s="488"/>
      <c r="G57" s="484"/>
      <c r="H57" s="484"/>
      <c r="I57" s="484"/>
      <c r="J57" s="484"/>
      <c r="K57" s="484"/>
      <c r="L57" s="484"/>
    </row>
    <row r="58" spans="2:12" ht="12.75" customHeight="1">
      <c r="B58" s="234" t="s">
        <v>48</v>
      </c>
      <c r="C58" s="2"/>
      <c r="D58" s="379"/>
      <c r="E58" s="379"/>
      <c r="F58" s="379"/>
      <c r="G58" s="496"/>
      <c r="H58" s="379">
        <f t="shared" ref="H58" si="13">COUNTIF(D58:G59,21)</f>
        <v>0</v>
      </c>
      <c r="I58" s="379">
        <f t="shared" ref="I58" si="14">SUM(D58:G59)</f>
        <v>0</v>
      </c>
      <c r="J58" s="379">
        <f>SUM(G52:G59)</f>
        <v>0</v>
      </c>
      <c r="K58" s="379">
        <f t="shared" ref="K58" si="15">SUM(I58-J58)</f>
        <v>0</v>
      </c>
      <c r="L58" s="379"/>
    </row>
    <row r="59" spans="2:12" ht="12.75" customHeight="1" thickBot="1">
      <c r="B59" s="235"/>
      <c r="C59" s="7"/>
      <c r="D59" s="380"/>
      <c r="E59" s="380"/>
      <c r="F59" s="380"/>
      <c r="G59" s="497"/>
      <c r="H59" s="380"/>
      <c r="I59" s="380"/>
      <c r="J59" s="380"/>
      <c r="K59" s="380"/>
      <c r="L59" s="380"/>
    </row>
    <row r="60" spans="2:12" ht="12.75" customHeight="1">
      <c r="B60" s="117"/>
      <c r="C60" s="6"/>
      <c r="D60" s="117"/>
      <c r="E60" s="117"/>
      <c r="F60" s="117"/>
    </row>
    <row r="61" spans="2:12" ht="12.75" customHeight="1">
      <c r="B61" s="1" t="s">
        <v>227</v>
      </c>
      <c r="C61" s="6"/>
      <c r="D61" s="117"/>
      <c r="E61" s="117"/>
      <c r="F61" s="117"/>
    </row>
    <row r="62" spans="2:12" ht="12.75" customHeight="1"/>
    <row r="63" spans="2:12" ht="12.75" customHeight="1" thickBot="1">
      <c r="B63" s="1"/>
      <c r="C63" s="117"/>
      <c r="D63" s="117"/>
      <c r="E63" s="117"/>
      <c r="F63" s="117"/>
      <c r="G63" s="117"/>
      <c r="H63" s="117"/>
      <c r="I63" s="117"/>
      <c r="J63" s="117"/>
      <c r="K63" s="117"/>
    </row>
    <row r="64" spans="2:12" ht="12.75" customHeight="1">
      <c r="B64" s="252" t="str">
        <f>B1</f>
        <v>LADIES LEAGUE RESULTS - DEC 2015</v>
      </c>
      <c r="C64" s="253"/>
      <c r="D64" s="253"/>
      <c r="E64" s="253"/>
      <c r="F64" s="253"/>
      <c r="G64" s="253"/>
      <c r="H64" s="253"/>
      <c r="I64" s="253"/>
      <c r="J64" s="253"/>
      <c r="K64" s="253"/>
      <c r="L64" s="254"/>
    </row>
    <row r="65" spans="2:12" ht="12.75" customHeight="1" thickBot="1">
      <c r="B65" s="255"/>
      <c r="C65" s="256"/>
      <c r="D65" s="256"/>
      <c r="E65" s="256"/>
      <c r="F65" s="256"/>
      <c r="G65" s="256"/>
      <c r="H65" s="256"/>
      <c r="I65" s="256"/>
      <c r="J65" s="256"/>
      <c r="K65" s="256"/>
      <c r="L65" s="257"/>
    </row>
    <row r="68" spans="2:12" ht="13.5" thickBot="1"/>
    <row r="69" spans="2:12" ht="12.75" customHeight="1">
      <c r="B69" s="246" t="s">
        <v>232</v>
      </c>
      <c r="C69" s="247"/>
    </row>
    <row r="70" spans="2:12" ht="13.5" customHeight="1" thickBot="1">
      <c r="B70" s="248"/>
      <c r="C70" s="249"/>
    </row>
    <row r="71" spans="2:12" ht="13.5" thickBot="1"/>
    <row r="72" spans="2:12">
      <c r="B72" s="234" t="s">
        <v>45</v>
      </c>
      <c r="C72" s="2"/>
      <c r="D72" s="234" t="s">
        <v>218</v>
      </c>
      <c r="E72" s="234" t="s">
        <v>15</v>
      </c>
      <c r="F72" s="234" t="s">
        <v>223</v>
      </c>
      <c r="G72" s="364"/>
      <c r="H72" s="366"/>
      <c r="I72" s="234"/>
    </row>
    <row r="73" spans="2:12" ht="13.5" thickBot="1">
      <c r="B73" s="235"/>
      <c r="C73" s="3"/>
      <c r="D73" s="235"/>
      <c r="E73" s="235"/>
      <c r="F73" s="235"/>
      <c r="G73" s="373"/>
      <c r="H73" s="375"/>
      <c r="I73" s="235"/>
    </row>
    <row r="74" spans="2:12" ht="13.5" thickBot="1">
      <c r="B74" s="116"/>
      <c r="C74" s="1"/>
      <c r="D74" s="66"/>
      <c r="F74" s="66"/>
      <c r="G74" s="113"/>
      <c r="H74" s="113"/>
    </row>
    <row r="75" spans="2:12">
      <c r="B75" s="234" t="s">
        <v>46</v>
      </c>
      <c r="C75" s="2"/>
      <c r="D75" s="234" t="s">
        <v>220</v>
      </c>
      <c r="E75" s="234" t="s">
        <v>15</v>
      </c>
      <c r="F75" s="234" t="s">
        <v>219</v>
      </c>
      <c r="G75" s="364"/>
      <c r="H75" s="366"/>
      <c r="I75" s="234"/>
    </row>
    <row r="76" spans="2:12" ht="13.5" thickBot="1">
      <c r="B76" s="235"/>
      <c r="C76" s="3"/>
      <c r="D76" s="235"/>
      <c r="E76" s="235"/>
      <c r="F76" s="235"/>
      <c r="G76" s="367"/>
      <c r="H76" s="369"/>
      <c r="I76" s="235"/>
    </row>
    <row r="77" spans="2:12" ht="13.5" thickBot="1">
      <c r="B77" s="116"/>
      <c r="C77" s="1"/>
      <c r="D77" s="66"/>
      <c r="F77" s="66"/>
      <c r="G77" s="113"/>
      <c r="H77" s="113"/>
    </row>
    <row r="78" spans="2:12">
      <c r="B78" s="234" t="s">
        <v>47</v>
      </c>
      <c r="C78" s="2"/>
      <c r="D78" s="234" t="s">
        <v>221</v>
      </c>
      <c r="E78" s="234" t="s">
        <v>15</v>
      </c>
      <c r="F78" s="234" t="s">
        <v>224</v>
      </c>
      <c r="G78" s="364"/>
      <c r="H78" s="366"/>
      <c r="I78" s="234"/>
    </row>
    <row r="79" spans="2:12" ht="13.5" thickBot="1">
      <c r="B79" s="235"/>
      <c r="C79" s="7"/>
      <c r="D79" s="235"/>
      <c r="E79" s="235"/>
      <c r="F79" s="235"/>
      <c r="G79" s="373"/>
      <c r="H79" s="375"/>
      <c r="I79" s="235"/>
    </row>
    <row r="80" spans="2:12" ht="13.5" thickBot="1">
      <c r="B80" s="116"/>
      <c r="C80" s="1"/>
      <c r="D80" s="66"/>
      <c r="F80" s="66"/>
      <c r="G80" s="113"/>
      <c r="H80" s="113"/>
    </row>
    <row r="81" spans="2:9">
      <c r="B81" s="234" t="s">
        <v>48</v>
      </c>
      <c r="C81" s="8"/>
      <c r="D81" s="258" t="s">
        <v>222</v>
      </c>
      <c r="E81" s="234" t="s">
        <v>15</v>
      </c>
      <c r="F81" s="234" t="s">
        <v>225</v>
      </c>
      <c r="G81" s="364"/>
      <c r="H81" s="366"/>
      <c r="I81" s="286"/>
    </row>
    <row r="82" spans="2:9" ht="13.5" thickBot="1">
      <c r="B82" s="235"/>
      <c r="C82" s="7"/>
      <c r="D82" s="259"/>
      <c r="E82" s="235"/>
      <c r="F82" s="235"/>
      <c r="G82" s="373"/>
      <c r="H82" s="375"/>
      <c r="I82" s="235"/>
    </row>
    <row r="83" spans="2:9">
      <c r="B83" s="117"/>
      <c r="C83" s="67"/>
      <c r="D83" s="70"/>
      <c r="E83" s="117"/>
      <c r="F83" s="71"/>
      <c r="G83" s="72"/>
      <c r="H83" s="6"/>
      <c r="I83" s="117"/>
    </row>
    <row r="84" spans="2:9">
      <c r="B84" s="117"/>
      <c r="C84" s="67"/>
      <c r="D84" s="70"/>
      <c r="E84" s="117"/>
      <c r="F84" s="71"/>
      <c r="G84" s="72"/>
      <c r="H84" s="6"/>
      <c r="I84" s="117"/>
    </row>
    <row r="86" spans="2:9" ht="13.5" thickBot="1"/>
    <row r="87" spans="2:9" ht="12.75" customHeight="1">
      <c r="B87" s="246" t="s">
        <v>14</v>
      </c>
      <c r="C87" s="247"/>
    </row>
    <row r="88" spans="2:9" ht="13.5" customHeight="1" thickBot="1">
      <c r="B88" s="248"/>
      <c r="C88" s="249"/>
    </row>
    <row r="89" spans="2:9" ht="13.5" thickBot="1"/>
    <row r="90" spans="2:9">
      <c r="B90" s="379">
        <v>1</v>
      </c>
      <c r="C90" s="2"/>
      <c r="D90" s="258" t="s">
        <v>218</v>
      </c>
      <c r="E90" s="234" t="s">
        <v>15</v>
      </c>
      <c r="F90" s="234" t="s">
        <v>225</v>
      </c>
      <c r="G90" s="2"/>
      <c r="H90" s="10"/>
      <c r="I90" s="234"/>
    </row>
    <row r="91" spans="2:9" ht="13.5" thickBot="1">
      <c r="B91" s="380"/>
      <c r="C91" s="3"/>
      <c r="D91" s="259"/>
      <c r="E91" s="235"/>
      <c r="F91" s="235"/>
      <c r="G91" s="3"/>
      <c r="H91" s="13"/>
      <c r="I91" s="235"/>
    </row>
    <row r="92" spans="2:9" ht="13.5" thickBot="1">
      <c r="B92" s="116"/>
      <c r="G92" s="1"/>
      <c r="H92" s="1"/>
      <c r="I92" s="1"/>
    </row>
    <row r="93" spans="2:9">
      <c r="B93" s="379">
        <v>2</v>
      </c>
      <c r="C93" s="2"/>
      <c r="D93" s="258" t="s">
        <v>220</v>
      </c>
      <c r="E93" s="234" t="s">
        <v>15</v>
      </c>
      <c r="F93" s="234" t="s">
        <v>224</v>
      </c>
      <c r="G93" s="8"/>
      <c r="H93" s="10"/>
      <c r="I93" s="234"/>
    </row>
    <row r="94" spans="2:9" ht="13.5" thickBot="1">
      <c r="B94" s="380"/>
      <c r="C94" s="7"/>
      <c r="D94" s="259"/>
      <c r="E94" s="235"/>
      <c r="F94" s="235"/>
      <c r="G94" s="7"/>
      <c r="H94" s="13"/>
      <c r="I94" s="235"/>
    </row>
    <row r="95" spans="2:9">
      <c r="B95" s="117"/>
      <c r="C95" s="67"/>
      <c r="D95" s="70"/>
      <c r="E95" s="117"/>
      <c r="F95" s="71"/>
      <c r="G95" s="72"/>
      <c r="H95" s="6"/>
      <c r="I95" s="117"/>
    </row>
    <row r="96" spans="2:9">
      <c r="B96" s="117"/>
      <c r="C96" s="67"/>
      <c r="D96" s="70"/>
      <c r="E96" s="117"/>
      <c r="F96" s="71"/>
      <c r="G96" s="72"/>
      <c r="H96" s="6"/>
      <c r="I96" s="117"/>
    </row>
    <row r="98" spans="2:12" ht="13.5" thickBot="1">
      <c r="H98" s="1" t="s">
        <v>66</v>
      </c>
    </row>
    <row r="99" spans="2:12" ht="12.75" customHeight="1">
      <c r="B99" s="246" t="s">
        <v>16</v>
      </c>
      <c r="C99" s="247"/>
    </row>
    <row r="100" spans="2:12" ht="13.5" customHeight="1" thickBot="1">
      <c r="B100" s="248"/>
      <c r="C100" s="249"/>
    </row>
    <row r="102" spans="2:12" ht="13.5" thickBot="1"/>
    <row r="103" spans="2:12">
      <c r="B103" s="379">
        <v>1</v>
      </c>
      <c r="C103" s="2"/>
      <c r="D103" s="234" t="s">
        <v>15</v>
      </c>
      <c r="E103" s="451"/>
      <c r="F103" s="452"/>
      <c r="G103" s="243"/>
      <c r="H103" s="274"/>
      <c r="I103" s="250"/>
    </row>
    <row r="104" spans="2:12" ht="13.5" thickBot="1">
      <c r="B104" s="380"/>
      <c r="C104" s="3"/>
      <c r="D104" s="235"/>
      <c r="E104" s="367"/>
      <c r="F104" s="369"/>
      <c r="G104" s="244"/>
      <c r="H104" s="275"/>
      <c r="I104" s="276"/>
    </row>
    <row r="107" spans="2:12" ht="13.5" thickBot="1"/>
    <row r="108" spans="2:12" ht="12.75" customHeight="1">
      <c r="B108" s="337" t="s">
        <v>226</v>
      </c>
      <c r="C108" s="338"/>
      <c r="D108" s="338"/>
      <c r="E108" s="338"/>
      <c r="F108" s="338"/>
      <c r="G108" s="338"/>
      <c r="H108" s="338"/>
      <c r="I108" s="338"/>
      <c r="J108" s="338"/>
      <c r="K108" s="338"/>
      <c r="L108" s="339"/>
    </row>
    <row r="109" spans="2:12" ht="13.5" customHeight="1" thickBot="1">
      <c r="B109" s="351"/>
      <c r="C109" s="352"/>
      <c r="D109" s="352"/>
      <c r="E109" s="352"/>
      <c r="F109" s="352"/>
      <c r="G109" s="352"/>
      <c r="H109" s="352"/>
      <c r="I109" s="352"/>
      <c r="J109" s="352"/>
      <c r="K109" s="352"/>
      <c r="L109" s="353"/>
    </row>
    <row r="191" spans="1:12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</row>
    <row r="192" spans="1:12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</row>
  </sheetData>
  <sheetProtection selectLockedCells="1"/>
  <mergeCells count="249"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L7:L8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11:L12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20:L21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B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4:L25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8:L29"/>
    <mergeCell ref="B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37:L38"/>
    <mergeCell ref="B39:B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B37:B38"/>
    <mergeCell ref="D37:D38"/>
    <mergeCell ref="E37:E38"/>
    <mergeCell ref="F37:F38"/>
    <mergeCell ref="G37:G38"/>
    <mergeCell ref="H37:H38"/>
    <mergeCell ref="I37:I38"/>
    <mergeCell ref="J37:J38"/>
    <mergeCell ref="K37:K38"/>
    <mergeCell ref="L41:L42"/>
    <mergeCell ref="B43:B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B41:B42"/>
    <mergeCell ref="D41:D42"/>
    <mergeCell ref="E41:E42"/>
    <mergeCell ref="F41:F42"/>
    <mergeCell ref="G41:G42"/>
    <mergeCell ref="H41:H42"/>
    <mergeCell ref="I41:I42"/>
    <mergeCell ref="J41:J42"/>
    <mergeCell ref="K41:K42"/>
    <mergeCell ref="L50:L51"/>
    <mergeCell ref="B52:B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B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4:L55"/>
    <mergeCell ref="B56:B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B54:B55"/>
    <mergeCell ref="D54:D55"/>
    <mergeCell ref="E54:E55"/>
    <mergeCell ref="F54:F55"/>
    <mergeCell ref="G54:G55"/>
    <mergeCell ref="H54:H55"/>
    <mergeCell ref="I54:I55"/>
    <mergeCell ref="J54:J55"/>
    <mergeCell ref="K54:K55"/>
    <mergeCell ref="L58:L59"/>
    <mergeCell ref="B64:L65"/>
    <mergeCell ref="B69:C70"/>
    <mergeCell ref="B72:B73"/>
    <mergeCell ref="D72:D73"/>
    <mergeCell ref="E72:E73"/>
    <mergeCell ref="F72:F73"/>
    <mergeCell ref="G72:H72"/>
    <mergeCell ref="I72:I73"/>
    <mergeCell ref="G73:H73"/>
    <mergeCell ref="B58:B59"/>
    <mergeCell ref="D58:D59"/>
    <mergeCell ref="E58:E59"/>
    <mergeCell ref="F58:F59"/>
    <mergeCell ref="G58:G59"/>
    <mergeCell ref="H58:H59"/>
    <mergeCell ref="I58:I59"/>
    <mergeCell ref="J58:J59"/>
    <mergeCell ref="K58:K59"/>
    <mergeCell ref="B78:B79"/>
    <mergeCell ref="D78:D79"/>
    <mergeCell ref="E78:E79"/>
    <mergeCell ref="F78:F79"/>
    <mergeCell ref="G78:H78"/>
    <mergeCell ref="I78:I79"/>
    <mergeCell ref="G79:H79"/>
    <mergeCell ref="B75:B76"/>
    <mergeCell ref="D75:D76"/>
    <mergeCell ref="E75:E76"/>
    <mergeCell ref="F75:F76"/>
    <mergeCell ref="G75:H75"/>
    <mergeCell ref="I75:I76"/>
    <mergeCell ref="G76:H76"/>
    <mergeCell ref="B87:C88"/>
    <mergeCell ref="B90:B91"/>
    <mergeCell ref="D90:D91"/>
    <mergeCell ref="E90:E91"/>
    <mergeCell ref="F90:F91"/>
    <mergeCell ref="I90:I91"/>
    <mergeCell ref="B81:B82"/>
    <mergeCell ref="D81:D82"/>
    <mergeCell ref="E81:E82"/>
    <mergeCell ref="F81:F82"/>
    <mergeCell ref="G81:H81"/>
    <mergeCell ref="I81:I82"/>
    <mergeCell ref="G82:H82"/>
    <mergeCell ref="B103:B104"/>
    <mergeCell ref="D103:D104"/>
    <mergeCell ref="E103:F103"/>
    <mergeCell ref="G103:I104"/>
    <mergeCell ref="E104:F104"/>
    <mergeCell ref="B108:L109"/>
    <mergeCell ref="B93:B94"/>
    <mergeCell ref="D93:D94"/>
    <mergeCell ref="E93:E94"/>
    <mergeCell ref="F93:F94"/>
    <mergeCell ref="I93:I94"/>
    <mergeCell ref="B99:C100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BA198"/>
  <sheetViews>
    <sheetView workbookViewId="0">
      <pane ySplit="2" topLeftCell="A54" activePane="bottomLeft" state="frozen"/>
      <selection activeCell="G100" sqref="G100"/>
      <selection pane="bottomLeft" activeCell="G100" sqref="G100"/>
    </sheetView>
  </sheetViews>
  <sheetFormatPr defaultRowHeight="12.75"/>
  <cols>
    <col min="1" max="1" width="1.140625" style="1" customWidth="1"/>
    <col min="2" max="2" width="3.5703125" style="1" customWidth="1"/>
    <col min="3" max="3" width="18.140625" style="1" customWidth="1"/>
    <col min="4" max="11" width="7.7109375" style="1" customWidth="1"/>
    <col min="12" max="12" width="9.140625" style="1"/>
    <col min="13" max="13" width="2.5703125" style="1" customWidth="1"/>
    <col min="14" max="23" width="9.140625" style="1" hidden="1" customWidth="1"/>
    <col min="24" max="25" width="3.7109375" style="1" customWidth="1"/>
    <col min="26" max="26" width="1.140625" style="1" hidden="1" customWidth="1"/>
    <col min="27" max="27" width="3.5703125" style="1" hidden="1" customWidth="1"/>
    <col min="28" max="28" width="18.140625" style="1" hidden="1" customWidth="1"/>
    <col min="29" max="36" width="7.7109375" style="1" hidden="1" customWidth="1"/>
    <col min="37" max="37" width="0" style="1" hidden="1" customWidth="1"/>
    <col min="38" max="38" width="2.5703125" style="1" hidden="1" customWidth="1"/>
    <col min="39" max="39" width="0.85546875" style="1" hidden="1" customWidth="1"/>
    <col min="40" max="40" width="1.28515625" style="1" hidden="1" customWidth="1"/>
    <col min="41" max="41" width="3.5703125" style="1" hidden="1" customWidth="1"/>
    <col min="42" max="42" width="19.42578125" style="1" hidden="1" customWidth="1"/>
    <col min="43" max="50" width="7" style="1" hidden="1" customWidth="1"/>
    <col min="51" max="51" width="7.42578125" style="1" hidden="1" customWidth="1"/>
    <col min="52" max="52" width="7" style="1" hidden="1" customWidth="1"/>
    <col min="53" max="53" width="6.140625" style="1" hidden="1" customWidth="1"/>
    <col min="54" max="54" width="0" style="1" hidden="1" customWidth="1"/>
    <col min="55" max="16384" width="9.140625" style="1"/>
  </cols>
  <sheetData>
    <row r="1" spans="2:53" ht="11.25" customHeight="1">
      <c r="B1" s="252" t="s">
        <v>494</v>
      </c>
      <c r="C1" s="253"/>
      <c r="D1" s="253"/>
      <c r="E1" s="253"/>
      <c r="F1" s="253"/>
      <c r="G1" s="253"/>
      <c r="H1" s="253"/>
      <c r="I1" s="253"/>
      <c r="J1" s="254"/>
      <c r="K1" s="253"/>
      <c r="L1" s="254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AA1" s="252" t="s">
        <v>402</v>
      </c>
      <c r="AB1" s="253"/>
      <c r="AC1" s="253"/>
      <c r="AD1" s="253"/>
      <c r="AE1" s="253"/>
      <c r="AF1" s="253"/>
      <c r="AG1" s="253"/>
      <c r="AH1" s="253"/>
      <c r="AI1" s="254"/>
      <c r="AJ1" s="253"/>
      <c r="AK1" s="254"/>
      <c r="AL1" s="68"/>
      <c r="AM1" s="68"/>
      <c r="AO1" s="252" t="s">
        <v>401</v>
      </c>
      <c r="AP1" s="253"/>
      <c r="AQ1" s="253"/>
      <c r="AR1" s="253"/>
      <c r="AS1" s="253"/>
      <c r="AT1" s="253"/>
      <c r="AU1" s="253"/>
      <c r="AV1" s="253"/>
      <c r="AW1" s="253"/>
      <c r="AX1" s="254"/>
      <c r="AY1" s="253"/>
      <c r="AZ1" s="254"/>
    </row>
    <row r="2" spans="2:53" ht="12" customHeight="1" thickBot="1">
      <c r="B2" s="255"/>
      <c r="C2" s="256"/>
      <c r="D2" s="256"/>
      <c r="E2" s="256"/>
      <c r="F2" s="256"/>
      <c r="G2" s="256"/>
      <c r="H2" s="256"/>
      <c r="I2" s="256"/>
      <c r="J2" s="257"/>
      <c r="K2" s="256"/>
      <c r="L2" s="257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AA2" s="255"/>
      <c r="AB2" s="256"/>
      <c r="AC2" s="256"/>
      <c r="AD2" s="256"/>
      <c r="AE2" s="256"/>
      <c r="AF2" s="256"/>
      <c r="AG2" s="256"/>
      <c r="AH2" s="256"/>
      <c r="AI2" s="257"/>
      <c r="AJ2" s="256"/>
      <c r="AK2" s="257"/>
      <c r="AL2" s="68"/>
      <c r="AM2" s="68"/>
      <c r="AO2" s="255"/>
      <c r="AP2" s="256"/>
      <c r="AQ2" s="256"/>
      <c r="AR2" s="256"/>
      <c r="AS2" s="256"/>
      <c r="AT2" s="256"/>
      <c r="AU2" s="256"/>
      <c r="AV2" s="256"/>
      <c r="AW2" s="256"/>
      <c r="AX2" s="257"/>
      <c r="AY2" s="256"/>
      <c r="AZ2" s="257"/>
    </row>
    <row r="3" spans="2:53" ht="12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</row>
    <row r="4" spans="2:53" ht="13.5" thickBot="1"/>
    <row r="5" spans="2:53" ht="12.75" customHeight="1">
      <c r="B5" s="243" t="s">
        <v>495</v>
      </c>
      <c r="C5" s="250"/>
      <c r="D5" s="234" t="s">
        <v>45</v>
      </c>
      <c r="E5" s="234" t="s">
        <v>46</v>
      </c>
      <c r="F5" s="234" t="s">
        <v>47</v>
      </c>
      <c r="G5" s="234" t="s">
        <v>48</v>
      </c>
      <c r="H5" s="234" t="s">
        <v>12</v>
      </c>
      <c r="I5" s="241" t="s">
        <v>43</v>
      </c>
      <c r="J5" s="241" t="s">
        <v>44</v>
      </c>
      <c r="K5" s="241" t="s">
        <v>49</v>
      </c>
      <c r="L5" s="234" t="s">
        <v>13</v>
      </c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91"/>
      <c r="Y5" s="191"/>
      <c r="AA5" s="243" t="s">
        <v>39</v>
      </c>
      <c r="AB5" s="250"/>
      <c r="AC5" s="234" t="s">
        <v>45</v>
      </c>
      <c r="AD5" s="234" t="s">
        <v>46</v>
      </c>
      <c r="AE5" s="234" t="s">
        <v>47</v>
      </c>
      <c r="AF5" s="234" t="s">
        <v>48</v>
      </c>
      <c r="AG5" s="234" t="s">
        <v>12</v>
      </c>
      <c r="AH5" s="241" t="s">
        <v>43</v>
      </c>
      <c r="AI5" s="241" t="s">
        <v>44</v>
      </c>
      <c r="AJ5" s="241" t="s">
        <v>49</v>
      </c>
      <c r="AK5" s="234" t="s">
        <v>13</v>
      </c>
      <c r="AL5" s="191"/>
      <c r="AM5" s="181"/>
      <c r="AO5" s="243" t="s">
        <v>39</v>
      </c>
      <c r="AP5" s="250"/>
      <c r="AQ5" s="234" t="s">
        <v>45</v>
      </c>
      <c r="AR5" s="234" t="s">
        <v>46</v>
      </c>
      <c r="AS5" s="234" t="s">
        <v>47</v>
      </c>
      <c r="AT5" s="234" t="s">
        <v>48</v>
      </c>
      <c r="AU5" s="234" t="s">
        <v>292</v>
      </c>
      <c r="AV5" s="234" t="s">
        <v>366</v>
      </c>
      <c r="AW5" s="234" t="s">
        <v>12</v>
      </c>
      <c r="AX5" s="241" t="s">
        <v>43</v>
      </c>
      <c r="AY5" s="241" t="s">
        <v>44</v>
      </c>
      <c r="AZ5" s="241" t="s">
        <v>49</v>
      </c>
      <c r="BA5" s="234" t="s">
        <v>13</v>
      </c>
    </row>
    <row r="6" spans="2:53" ht="12.75" customHeight="1" thickBot="1">
      <c r="B6" s="244"/>
      <c r="C6" s="251"/>
      <c r="D6" s="235"/>
      <c r="E6" s="235"/>
      <c r="F6" s="235"/>
      <c r="G6" s="235"/>
      <c r="H6" s="235"/>
      <c r="I6" s="242"/>
      <c r="J6" s="242"/>
      <c r="K6" s="242"/>
      <c r="L6" s="235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91"/>
      <c r="Y6" s="191"/>
      <c r="AA6" s="244"/>
      <c r="AB6" s="251"/>
      <c r="AC6" s="235"/>
      <c r="AD6" s="235"/>
      <c r="AE6" s="235"/>
      <c r="AF6" s="235"/>
      <c r="AG6" s="235"/>
      <c r="AH6" s="242"/>
      <c r="AI6" s="242"/>
      <c r="AJ6" s="242"/>
      <c r="AK6" s="235"/>
      <c r="AL6" s="191"/>
      <c r="AM6" s="181"/>
      <c r="AO6" s="244"/>
      <c r="AP6" s="251"/>
      <c r="AQ6" s="235"/>
      <c r="AR6" s="235"/>
      <c r="AS6" s="235"/>
      <c r="AT6" s="235"/>
      <c r="AU6" s="235"/>
      <c r="AV6" s="235"/>
      <c r="AW6" s="235"/>
      <c r="AX6" s="242"/>
      <c r="AY6" s="242"/>
      <c r="AZ6" s="242"/>
      <c r="BA6" s="235"/>
    </row>
    <row r="7" spans="2:53" ht="12.75" customHeight="1" thickBot="1">
      <c r="B7" s="449" t="s">
        <v>45</v>
      </c>
      <c r="C7" s="163" t="s">
        <v>373</v>
      </c>
      <c r="D7" s="245"/>
      <c r="E7" s="236">
        <v>14</v>
      </c>
      <c r="F7" s="236">
        <v>14</v>
      </c>
      <c r="G7" s="236">
        <v>16</v>
      </c>
      <c r="H7" s="236">
        <f>COUNTIF(D7:G8,21)</f>
        <v>0</v>
      </c>
      <c r="I7" s="236">
        <f>SUM(D7:G8)</f>
        <v>44</v>
      </c>
      <c r="J7" s="236">
        <f>SUM(D7:D14)</f>
        <v>63</v>
      </c>
      <c r="K7" s="236">
        <f>SUM(I7-J7)</f>
        <v>-19</v>
      </c>
      <c r="L7" s="236">
        <v>4</v>
      </c>
      <c r="M7" s="172"/>
      <c r="N7" s="172"/>
      <c r="O7" s="172"/>
      <c r="P7" s="172"/>
      <c r="Q7" s="172"/>
      <c r="R7" s="172"/>
      <c r="S7" s="172"/>
      <c r="T7" s="172"/>
      <c r="U7" s="172"/>
      <c r="W7" s="172"/>
      <c r="X7" s="191"/>
      <c r="Y7" s="191"/>
      <c r="AA7" s="449" t="s">
        <v>45</v>
      </c>
      <c r="AB7" s="196"/>
      <c r="AC7" s="245"/>
      <c r="AD7" s="236"/>
      <c r="AE7" s="236"/>
      <c r="AF7" s="236"/>
      <c r="AG7" s="236">
        <f>COUNTIF(AC7:AF8,21)</f>
        <v>0</v>
      </c>
      <c r="AH7" s="236">
        <f>SUM(AC7:AF8)</f>
        <v>0</v>
      </c>
      <c r="AI7" s="236">
        <f>SUM(AC7:AC14)</f>
        <v>0</v>
      </c>
      <c r="AJ7" s="236">
        <f>SUM(AH7-AI7)</f>
        <v>0</v>
      </c>
      <c r="AK7" s="236"/>
      <c r="AL7" s="191"/>
      <c r="AM7" s="181"/>
      <c r="AO7" s="243" t="s">
        <v>45</v>
      </c>
      <c r="AP7" s="163"/>
      <c r="AQ7" s="245"/>
      <c r="AR7" s="236"/>
      <c r="AS7" s="236"/>
      <c r="AT7" s="236"/>
      <c r="AU7" s="236"/>
      <c r="AV7" s="236"/>
      <c r="AW7" s="236">
        <f>COUNTIF(AQ7:AV8,21)</f>
        <v>0</v>
      </c>
      <c r="AX7" s="236">
        <f>SUM(AQ7:AV8)</f>
        <v>0</v>
      </c>
      <c r="AY7" s="236">
        <f>SUM(AQ7:AQ18)</f>
        <v>0</v>
      </c>
      <c r="AZ7" s="294">
        <f>SUM(AX7-AY7)</f>
        <v>0</v>
      </c>
      <c r="BA7" s="236"/>
    </row>
    <row r="8" spans="2:53" ht="12.75" customHeight="1" thickBot="1">
      <c r="B8" s="244"/>
      <c r="C8" s="186" t="s">
        <v>372</v>
      </c>
      <c r="D8" s="245"/>
      <c r="E8" s="236"/>
      <c r="F8" s="236"/>
      <c r="G8" s="236"/>
      <c r="H8" s="236"/>
      <c r="I8" s="236"/>
      <c r="J8" s="236"/>
      <c r="K8" s="236"/>
      <c r="L8" s="236"/>
      <c r="M8" s="172"/>
      <c r="N8" s="172"/>
      <c r="O8" s="172"/>
      <c r="P8" s="172"/>
      <c r="Q8" s="172"/>
      <c r="R8" s="172"/>
      <c r="S8" s="172"/>
      <c r="T8" s="172"/>
      <c r="U8" s="172"/>
      <c r="W8" s="172"/>
      <c r="X8" s="191"/>
      <c r="Y8" s="191"/>
      <c r="AA8" s="244"/>
      <c r="AB8" s="198"/>
      <c r="AC8" s="245"/>
      <c r="AD8" s="236"/>
      <c r="AE8" s="236"/>
      <c r="AF8" s="236"/>
      <c r="AG8" s="236"/>
      <c r="AH8" s="236"/>
      <c r="AI8" s="236"/>
      <c r="AJ8" s="236"/>
      <c r="AK8" s="236"/>
      <c r="AL8" s="191"/>
      <c r="AM8" s="181"/>
      <c r="AO8" s="244"/>
      <c r="AP8" s="187"/>
      <c r="AQ8" s="245"/>
      <c r="AR8" s="236"/>
      <c r="AS8" s="236"/>
      <c r="AT8" s="236"/>
      <c r="AU8" s="236"/>
      <c r="AV8" s="236"/>
      <c r="AW8" s="236"/>
      <c r="AX8" s="236"/>
      <c r="AY8" s="236"/>
      <c r="AZ8" s="294"/>
      <c r="BA8" s="236"/>
    </row>
    <row r="9" spans="2:53" ht="12.75" customHeight="1" thickBot="1">
      <c r="B9" s="243" t="s">
        <v>46</v>
      </c>
      <c r="C9" s="192" t="s">
        <v>425</v>
      </c>
      <c r="D9" s="439">
        <v>21</v>
      </c>
      <c r="E9" s="443"/>
      <c r="F9" s="441"/>
      <c r="G9" s="441">
        <v>21</v>
      </c>
      <c r="H9" s="236">
        <f t="shared" ref="H9" si="0">COUNTIF(D9:G10,21)</f>
        <v>2</v>
      </c>
      <c r="I9" s="236">
        <f>SUM(D9:G10)</f>
        <v>42</v>
      </c>
      <c r="J9" s="236">
        <f>SUM(E7:E14)</f>
        <v>28</v>
      </c>
      <c r="K9" s="236">
        <f t="shared" ref="K9" si="1">SUM(I9-J9)</f>
        <v>14</v>
      </c>
      <c r="L9" s="236"/>
      <c r="M9" s="172"/>
      <c r="N9" s="172"/>
      <c r="O9" s="172"/>
      <c r="P9" s="172"/>
      <c r="Q9" s="172"/>
      <c r="R9" s="172"/>
      <c r="S9" s="172"/>
      <c r="T9" s="172"/>
      <c r="U9" s="172"/>
      <c r="W9" s="172"/>
      <c r="X9" s="191"/>
      <c r="Y9" s="191"/>
      <c r="AA9" s="243" t="s">
        <v>46</v>
      </c>
      <c r="AB9" s="196"/>
      <c r="AC9" s="439"/>
      <c r="AD9" s="443"/>
      <c r="AE9" s="441"/>
      <c r="AF9" s="441"/>
      <c r="AG9" s="236">
        <f t="shared" ref="AG9" si="2">COUNTIF(AC9:AF10,21)</f>
        <v>0</v>
      </c>
      <c r="AH9" s="236">
        <f>SUM(AC9:AF10)</f>
        <v>0</v>
      </c>
      <c r="AI9" s="236">
        <f>SUM(AD7:AD14)</f>
        <v>0</v>
      </c>
      <c r="AJ9" s="236">
        <f t="shared" ref="AJ9" si="3">SUM(AH9-AI9)</f>
        <v>0</v>
      </c>
      <c r="AK9" s="236"/>
      <c r="AL9" s="191"/>
      <c r="AM9" s="181"/>
      <c r="AO9" s="243" t="s">
        <v>46</v>
      </c>
      <c r="AP9" s="163"/>
      <c r="AQ9" s="293"/>
      <c r="AR9" s="238"/>
      <c r="AS9" s="236"/>
      <c r="AT9" s="236"/>
      <c r="AU9" s="236"/>
      <c r="AV9" s="236"/>
      <c r="AW9" s="236">
        <f t="shared" ref="AW9" si="4">COUNTIF(AQ9:AV10,21)</f>
        <v>0</v>
      </c>
      <c r="AX9" s="236">
        <f t="shared" ref="AX9" si="5">SUM(AQ9:AV10)</f>
        <v>0</v>
      </c>
      <c r="AY9" s="234">
        <f>SUM(AR7:AR18)</f>
        <v>0</v>
      </c>
      <c r="AZ9" s="294">
        <f t="shared" ref="AZ9" si="6">SUM(AX9-AY9)</f>
        <v>0</v>
      </c>
      <c r="BA9" s="236"/>
    </row>
    <row r="10" spans="2:53" ht="12.75" customHeight="1" thickBot="1">
      <c r="B10" s="244"/>
      <c r="C10" s="214" t="s">
        <v>426</v>
      </c>
      <c r="D10" s="448"/>
      <c r="E10" s="443"/>
      <c r="F10" s="442"/>
      <c r="G10" s="442"/>
      <c r="H10" s="236"/>
      <c r="I10" s="236"/>
      <c r="J10" s="236"/>
      <c r="K10" s="236"/>
      <c r="L10" s="236"/>
      <c r="M10" s="172"/>
      <c r="N10" s="172"/>
      <c r="O10" s="172"/>
      <c r="P10" s="172"/>
      <c r="Q10" s="172"/>
      <c r="R10" s="172"/>
      <c r="S10" s="172"/>
      <c r="T10" s="172"/>
      <c r="U10" s="172"/>
      <c r="W10" s="172"/>
      <c r="X10" s="191"/>
      <c r="Y10" s="191"/>
      <c r="AA10" s="244"/>
      <c r="AB10" s="198"/>
      <c r="AC10" s="448"/>
      <c r="AD10" s="443"/>
      <c r="AE10" s="442"/>
      <c r="AF10" s="442"/>
      <c r="AG10" s="236"/>
      <c r="AH10" s="236"/>
      <c r="AI10" s="236"/>
      <c r="AJ10" s="236"/>
      <c r="AK10" s="236"/>
      <c r="AL10" s="191"/>
      <c r="AM10" s="181"/>
      <c r="AO10" s="244"/>
      <c r="AP10" s="187"/>
      <c r="AQ10" s="293"/>
      <c r="AR10" s="238"/>
      <c r="AS10" s="236"/>
      <c r="AT10" s="236"/>
      <c r="AU10" s="236"/>
      <c r="AV10" s="236"/>
      <c r="AW10" s="236"/>
      <c r="AX10" s="236"/>
      <c r="AY10" s="235"/>
      <c r="AZ10" s="294"/>
      <c r="BA10" s="236"/>
    </row>
    <row r="11" spans="2:53" ht="12.75" customHeight="1" thickBot="1">
      <c r="B11" s="243" t="s">
        <v>47</v>
      </c>
      <c r="C11" s="192" t="s">
        <v>376</v>
      </c>
      <c r="D11" s="439">
        <v>21</v>
      </c>
      <c r="E11" s="441"/>
      <c r="F11" s="443"/>
      <c r="G11" s="441">
        <v>21</v>
      </c>
      <c r="H11" s="236">
        <f t="shared" ref="H11" si="7">COUNTIF(D11:G12,21)</f>
        <v>2</v>
      </c>
      <c r="I11" s="236">
        <f>SUM(D11:G12)</f>
        <v>42</v>
      </c>
      <c r="J11" s="236">
        <f>SUM(F7:F14)</f>
        <v>34</v>
      </c>
      <c r="K11" s="236">
        <f t="shared" ref="K11" si="8">SUM(I11-J11)</f>
        <v>8</v>
      </c>
      <c r="L11" s="236"/>
      <c r="M11" s="172"/>
      <c r="N11" s="172"/>
      <c r="O11" s="172"/>
      <c r="P11" s="172"/>
      <c r="Q11" s="172"/>
      <c r="R11" s="172"/>
      <c r="S11" s="172"/>
      <c r="T11" s="172"/>
      <c r="U11" s="172"/>
      <c r="W11" s="172"/>
      <c r="X11" s="191"/>
      <c r="Y11" s="191"/>
      <c r="AA11" s="243" t="s">
        <v>47</v>
      </c>
      <c r="AB11" s="196"/>
      <c r="AC11" s="439"/>
      <c r="AD11" s="441"/>
      <c r="AE11" s="443"/>
      <c r="AF11" s="441"/>
      <c r="AG11" s="236">
        <f t="shared" ref="AG11" si="9">COUNTIF(AC11:AF12,21)</f>
        <v>0</v>
      </c>
      <c r="AH11" s="236">
        <f>SUM(AC11:AF12)</f>
        <v>0</v>
      </c>
      <c r="AI11" s="236">
        <f>SUM(AE7:AE14)</f>
        <v>0</v>
      </c>
      <c r="AJ11" s="236">
        <f t="shared" ref="AJ11" si="10">SUM(AH11-AI11)</f>
        <v>0</v>
      </c>
      <c r="AK11" s="236"/>
      <c r="AL11" s="191"/>
      <c r="AM11" s="181"/>
      <c r="AO11" s="243" t="s">
        <v>47</v>
      </c>
      <c r="AP11" s="186"/>
      <c r="AQ11" s="293"/>
      <c r="AR11" s="236"/>
      <c r="AS11" s="238"/>
      <c r="AT11" s="236"/>
      <c r="AU11" s="236"/>
      <c r="AV11" s="236"/>
      <c r="AW11" s="236">
        <f t="shared" ref="AW11" si="11">COUNTIF(AQ11:AV12,21)</f>
        <v>0</v>
      </c>
      <c r="AX11" s="236">
        <f>SUM(AQ11:AV12)</f>
        <v>0</v>
      </c>
      <c r="AY11" s="234">
        <f>SUM(AS7:AS18)</f>
        <v>0</v>
      </c>
      <c r="AZ11" s="294">
        <f t="shared" ref="AZ11" si="12">SUM(AX11-AY11)</f>
        <v>0</v>
      </c>
      <c r="BA11" s="236"/>
    </row>
    <row r="12" spans="2:53" ht="12.75" customHeight="1" thickBot="1">
      <c r="B12" s="244"/>
      <c r="C12" s="193" t="s">
        <v>359</v>
      </c>
      <c r="D12" s="448"/>
      <c r="E12" s="442"/>
      <c r="F12" s="443"/>
      <c r="G12" s="442"/>
      <c r="H12" s="236"/>
      <c r="I12" s="236"/>
      <c r="J12" s="236"/>
      <c r="K12" s="236"/>
      <c r="L12" s="236"/>
      <c r="M12" s="172"/>
      <c r="N12" s="172"/>
      <c r="O12" s="172"/>
      <c r="P12" s="172"/>
      <c r="Q12" s="172"/>
      <c r="R12" s="172"/>
      <c r="S12" s="172"/>
      <c r="T12" s="172"/>
      <c r="U12" s="172"/>
      <c r="W12" s="172"/>
      <c r="X12" s="191"/>
      <c r="Y12" s="191"/>
      <c r="AA12" s="244"/>
      <c r="AB12" s="198"/>
      <c r="AC12" s="448"/>
      <c r="AD12" s="442"/>
      <c r="AE12" s="443"/>
      <c r="AF12" s="442"/>
      <c r="AG12" s="236"/>
      <c r="AH12" s="236"/>
      <c r="AI12" s="236"/>
      <c r="AJ12" s="236"/>
      <c r="AK12" s="236"/>
      <c r="AL12" s="191"/>
      <c r="AM12" s="181"/>
      <c r="AO12" s="244"/>
      <c r="AP12" s="186"/>
      <c r="AQ12" s="293"/>
      <c r="AR12" s="236"/>
      <c r="AS12" s="238"/>
      <c r="AT12" s="236"/>
      <c r="AU12" s="236"/>
      <c r="AV12" s="236"/>
      <c r="AW12" s="236"/>
      <c r="AX12" s="236"/>
      <c r="AY12" s="235"/>
      <c r="AZ12" s="294"/>
      <c r="BA12" s="236"/>
    </row>
    <row r="13" spans="2:53" ht="12.75" customHeight="1" thickBot="1">
      <c r="B13" s="243" t="s">
        <v>48</v>
      </c>
      <c r="C13" s="186" t="s">
        <v>427</v>
      </c>
      <c r="D13" s="439">
        <v>21</v>
      </c>
      <c r="E13" s="441">
        <v>14</v>
      </c>
      <c r="F13" s="441">
        <v>20</v>
      </c>
      <c r="G13" s="443"/>
      <c r="H13" s="236">
        <f t="shared" ref="H13" si="13">COUNTIF(D13:G14,21)</f>
        <v>1</v>
      </c>
      <c r="I13" s="236">
        <f t="shared" ref="I13" si="14">SUM(D13:G14)</f>
        <v>55</v>
      </c>
      <c r="J13" s="236">
        <f>SUM(G7:G14)</f>
        <v>58</v>
      </c>
      <c r="K13" s="236">
        <f t="shared" ref="K13" si="15">SUM(I13-J13)</f>
        <v>-3</v>
      </c>
      <c r="L13" s="236">
        <v>3</v>
      </c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91"/>
      <c r="Y13" s="191"/>
      <c r="AA13" s="243" t="s">
        <v>48</v>
      </c>
      <c r="AB13" s="188"/>
      <c r="AC13" s="439"/>
      <c r="AD13" s="441"/>
      <c r="AE13" s="441"/>
      <c r="AF13" s="443"/>
      <c r="AG13" s="236">
        <f t="shared" ref="AG13" si="16">COUNTIF(AC13:AF14,21)</f>
        <v>0</v>
      </c>
      <c r="AH13" s="236">
        <f t="shared" ref="AH13" si="17">SUM(AC13:AF14)</f>
        <v>0</v>
      </c>
      <c r="AI13" s="236">
        <f>SUM(AF7:AF14)</f>
        <v>0</v>
      </c>
      <c r="AJ13" s="236">
        <f t="shared" ref="AJ13" si="18">SUM(AH13-AI13)</f>
        <v>0</v>
      </c>
      <c r="AK13" s="236"/>
      <c r="AL13" s="191"/>
      <c r="AM13" s="181"/>
      <c r="AO13" s="243" t="s">
        <v>48</v>
      </c>
      <c r="AP13" s="163"/>
      <c r="AQ13" s="293"/>
      <c r="AR13" s="236"/>
      <c r="AS13" s="236"/>
      <c r="AT13" s="238"/>
      <c r="AU13" s="237"/>
      <c r="AV13" s="237"/>
      <c r="AW13" s="236">
        <f>COUNTIF(AQ13:AV14,21)</f>
        <v>0</v>
      </c>
      <c r="AX13" s="236">
        <f t="shared" ref="AX13" si="19">SUM(AQ13:AV14)</f>
        <v>0</v>
      </c>
      <c r="AY13" s="234">
        <f>SUM(AT7:AT18)</f>
        <v>0</v>
      </c>
      <c r="AZ13" s="294">
        <f t="shared" ref="AZ13" si="20">SUM(AX13-AY13)</f>
        <v>0</v>
      </c>
      <c r="BA13" s="236"/>
    </row>
    <row r="14" spans="2:53" ht="12.75" customHeight="1" thickBot="1">
      <c r="B14" s="244"/>
      <c r="C14" s="187" t="s">
        <v>428</v>
      </c>
      <c r="D14" s="448"/>
      <c r="E14" s="442"/>
      <c r="F14" s="442"/>
      <c r="G14" s="443"/>
      <c r="H14" s="236"/>
      <c r="I14" s="236"/>
      <c r="J14" s="236"/>
      <c r="K14" s="236"/>
      <c r="L14" s="236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91"/>
      <c r="Y14" s="191"/>
      <c r="AA14" s="244"/>
      <c r="AB14" s="198"/>
      <c r="AC14" s="448"/>
      <c r="AD14" s="442"/>
      <c r="AE14" s="442"/>
      <c r="AF14" s="443"/>
      <c r="AG14" s="236"/>
      <c r="AH14" s="236"/>
      <c r="AI14" s="236"/>
      <c r="AJ14" s="236"/>
      <c r="AK14" s="236"/>
      <c r="AL14" s="191"/>
      <c r="AM14" s="181"/>
      <c r="AO14" s="244"/>
      <c r="AP14" s="187"/>
      <c r="AQ14" s="293"/>
      <c r="AR14" s="236"/>
      <c r="AS14" s="236"/>
      <c r="AT14" s="238"/>
      <c r="AU14" s="237"/>
      <c r="AV14" s="237"/>
      <c r="AW14" s="236"/>
      <c r="AX14" s="236"/>
      <c r="AY14" s="235"/>
      <c r="AZ14" s="294"/>
      <c r="BA14" s="236"/>
    </row>
    <row r="15" spans="2:53" ht="12.75" customHeight="1" thickBot="1">
      <c r="B15" s="71"/>
      <c r="C15" s="67"/>
      <c r="D15" s="71"/>
      <c r="E15" s="71"/>
      <c r="F15" s="71"/>
      <c r="G15" s="134"/>
      <c r="H15" s="71"/>
      <c r="I15" s="71"/>
      <c r="J15" s="71"/>
      <c r="K15" s="71"/>
      <c r="L15" s="71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91"/>
      <c r="Y15" s="191"/>
      <c r="AA15" s="191"/>
      <c r="AB15" s="67"/>
      <c r="AC15" s="191"/>
      <c r="AD15" s="191"/>
      <c r="AE15" s="191"/>
      <c r="AF15" s="134"/>
      <c r="AG15" s="191"/>
      <c r="AH15" s="191"/>
      <c r="AI15" s="191"/>
      <c r="AJ15" s="191"/>
      <c r="AK15" s="191"/>
      <c r="AL15" s="191"/>
      <c r="AM15" s="181"/>
      <c r="AO15" s="243" t="s">
        <v>292</v>
      </c>
      <c r="AP15" s="186"/>
      <c r="AQ15" s="293"/>
      <c r="AR15" s="236"/>
      <c r="AS15" s="236"/>
      <c r="AT15" s="237"/>
      <c r="AU15" s="295"/>
      <c r="AV15" s="237"/>
      <c r="AW15" s="236">
        <f t="shared" ref="AW15" si="21">COUNTIF(AQ15:AV16,21)</f>
        <v>0</v>
      </c>
      <c r="AX15" s="236">
        <f t="shared" ref="AX15" si="22">SUM(AQ15:AV16)</f>
        <v>0</v>
      </c>
      <c r="AY15" s="234">
        <f>SUM(AU7:AU18)</f>
        <v>0</v>
      </c>
      <c r="AZ15" s="294">
        <f>SUM(AX15-AY15)</f>
        <v>0</v>
      </c>
      <c r="BA15" s="236"/>
    </row>
    <row r="16" spans="2:53" ht="12.75" customHeight="1" thickBot="1">
      <c r="B16" s="71"/>
      <c r="C16" s="6"/>
      <c r="D16" s="71"/>
      <c r="E16" s="71"/>
      <c r="F16" s="71"/>
      <c r="AA16" s="191"/>
      <c r="AB16" s="6"/>
      <c r="AC16" s="191"/>
      <c r="AD16" s="191"/>
      <c r="AE16" s="191"/>
      <c r="AO16" s="244"/>
      <c r="AP16" s="187"/>
      <c r="AQ16" s="293"/>
      <c r="AR16" s="236"/>
      <c r="AS16" s="236"/>
      <c r="AT16" s="237"/>
      <c r="AU16" s="295"/>
      <c r="AV16" s="237"/>
      <c r="AW16" s="236"/>
      <c r="AX16" s="236"/>
      <c r="AY16" s="235"/>
      <c r="AZ16" s="294"/>
      <c r="BA16" s="236"/>
    </row>
    <row r="17" spans="2:53" ht="12.75" customHeight="1" thickBot="1">
      <c r="C17" s="6"/>
      <c r="D17" s="71"/>
      <c r="E17" s="71"/>
      <c r="F17" s="71"/>
      <c r="AA17" s="1" t="s">
        <v>227</v>
      </c>
      <c r="AB17" s="6"/>
      <c r="AC17" s="191"/>
      <c r="AD17" s="191"/>
      <c r="AE17" s="191"/>
      <c r="AO17" s="243" t="s">
        <v>366</v>
      </c>
      <c r="AP17" s="186"/>
      <c r="AQ17" s="293"/>
      <c r="AR17" s="236"/>
      <c r="AS17" s="236"/>
      <c r="AT17" s="237"/>
      <c r="AU17" s="237"/>
      <c r="AV17" s="295"/>
      <c r="AW17" s="236">
        <f t="shared" ref="AW17" si="23">COUNTIF(AQ17:AV18,21)</f>
        <v>0</v>
      </c>
      <c r="AX17" s="236">
        <f t="shared" ref="AX17" si="24">SUM(AQ17:AV18)</f>
        <v>0</v>
      </c>
      <c r="AY17" s="234">
        <f>SUM(AV7:AV18)</f>
        <v>0</v>
      </c>
      <c r="AZ17" s="294">
        <f>SUM(AX17-AY17)</f>
        <v>0</v>
      </c>
      <c r="BA17" s="236"/>
    </row>
    <row r="18" spans="2:53" ht="12.75" hidden="1" customHeight="1" thickBot="1">
      <c r="C18" s="6"/>
      <c r="D18" s="71"/>
      <c r="E18" s="71"/>
      <c r="F18" s="71"/>
      <c r="AB18" s="6"/>
      <c r="AC18" s="191"/>
      <c r="AD18" s="191"/>
      <c r="AE18" s="191"/>
      <c r="AO18" s="244"/>
      <c r="AP18" s="187"/>
      <c r="AQ18" s="293"/>
      <c r="AR18" s="236"/>
      <c r="AS18" s="236"/>
      <c r="AT18" s="237"/>
      <c r="AU18" s="237"/>
      <c r="AV18" s="295"/>
      <c r="AW18" s="236"/>
      <c r="AX18" s="236"/>
      <c r="AY18" s="235"/>
      <c r="AZ18" s="294"/>
      <c r="BA18" s="236"/>
    </row>
    <row r="19" spans="2:53" ht="12.75" hidden="1" customHeight="1" thickBot="1">
      <c r="AO19" s="172"/>
      <c r="AP19" s="6"/>
      <c r="AQ19" s="172"/>
      <c r="AR19" s="172"/>
      <c r="AS19" s="172"/>
      <c r="AT19" s="134"/>
      <c r="AU19" s="134"/>
      <c r="AV19" s="134"/>
      <c r="AW19" s="172"/>
      <c r="AX19" s="172"/>
      <c r="AY19" s="172"/>
      <c r="AZ19" s="172"/>
      <c r="BA19" s="172"/>
    </row>
    <row r="20" spans="2:53" ht="12.75" hidden="1" customHeight="1">
      <c r="B20" s="444"/>
      <c r="C20" s="445"/>
      <c r="D20" s="250" t="s">
        <v>45</v>
      </c>
      <c r="E20" s="234" t="s">
        <v>46</v>
      </c>
      <c r="F20" s="234" t="s">
        <v>47</v>
      </c>
      <c r="G20" s="234" t="s">
        <v>48</v>
      </c>
      <c r="H20" s="234" t="s">
        <v>12</v>
      </c>
      <c r="I20" s="241" t="s">
        <v>43</v>
      </c>
      <c r="J20" s="241" t="s">
        <v>44</v>
      </c>
      <c r="K20" s="241" t="s">
        <v>49</v>
      </c>
      <c r="L20" s="234" t="s">
        <v>13</v>
      </c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91"/>
      <c r="Y20" s="191"/>
      <c r="AA20" s="444" t="s">
        <v>40</v>
      </c>
      <c r="AB20" s="445"/>
      <c r="AC20" s="250" t="s">
        <v>45</v>
      </c>
      <c r="AD20" s="234" t="s">
        <v>46</v>
      </c>
      <c r="AE20" s="234" t="s">
        <v>47</v>
      </c>
      <c r="AF20" s="234" t="s">
        <v>48</v>
      </c>
      <c r="AG20" s="234" t="s">
        <v>12</v>
      </c>
      <c r="AH20" s="241" t="s">
        <v>43</v>
      </c>
      <c r="AI20" s="241" t="s">
        <v>44</v>
      </c>
      <c r="AJ20" s="241" t="s">
        <v>49</v>
      </c>
      <c r="AK20" s="234" t="s">
        <v>13</v>
      </c>
      <c r="AL20" s="191"/>
      <c r="AM20" s="181"/>
      <c r="AO20" s="136" t="s">
        <v>368</v>
      </c>
      <c r="AP20" s="6"/>
      <c r="AQ20" s="172"/>
      <c r="AR20" s="172"/>
      <c r="AS20" s="172"/>
    </row>
    <row r="21" spans="2:53" ht="12.75" hidden="1" customHeight="1" thickBot="1">
      <c r="B21" s="446"/>
      <c r="C21" s="447"/>
      <c r="D21" s="276"/>
      <c r="E21" s="235"/>
      <c r="F21" s="235"/>
      <c r="G21" s="235"/>
      <c r="H21" s="235"/>
      <c r="I21" s="242"/>
      <c r="J21" s="242"/>
      <c r="K21" s="242"/>
      <c r="L21" s="235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91"/>
      <c r="Y21" s="191"/>
      <c r="AA21" s="446"/>
      <c r="AB21" s="447"/>
      <c r="AC21" s="276"/>
      <c r="AD21" s="235"/>
      <c r="AE21" s="235"/>
      <c r="AF21" s="235"/>
      <c r="AG21" s="235"/>
      <c r="AH21" s="242"/>
      <c r="AI21" s="242"/>
      <c r="AJ21" s="242"/>
      <c r="AK21" s="235"/>
      <c r="AL21" s="191"/>
      <c r="AM21" s="181"/>
      <c r="AO21" s="136"/>
      <c r="AP21" s="6"/>
      <c r="AQ21" s="172"/>
      <c r="AR21" s="172"/>
      <c r="AS21" s="172"/>
    </row>
    <row r="22" spans="2:53" ht="12.75" hidden="1" customHeight="1" thickBot="1">
      <c r="B22" s="449" t="s">
        <v>45</v>
      </c>
      <c r="C22" s="194"/>
      <c r="D22" s="450"/>
      <c r="E22" s="441"/>
      <c r="F22" s="441"/>
      <c r="G22" s="441"/>
      <c r="H22" s="236">
        <f>COUNTIF(D22:G23,21)</f>
        <v>0</v>
      </c>
      <c r="I22" s="236">
        <f>SUM(D22:G23)</f>
        <v>0</v>
      </c>
      <c r="J22" s="236">
        <f>SUM(D22:D29)</f>
        <v>0</v>
      </c>
      <c r="K22" s="236">
        <f>SUM(I22-J22)</f>
        <v>0</v>
      </c>
      <c r="L22" s="236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91"/>
      <c r="Y22" s="191"/>
      <c r="AA22" s="449" t="s">
        <v>45</v>
      </c>
      <c r="AB22" s="204"/>
      <c r="AC22" s="450"/>
      <c r="AD22" s="441"/>
      <c r="AE22" s="441"/>
      <c r="AF22" s="441"/>
      <c r="AG22" s="236">
        <f>COUNTIF(AC22:AF23,21)</f>
        <v>0</v>
      </c>
      <c r="AH22" s="236">
        <f>SUM(AC22:AF23)</f>
        <v>0</v>
      </c>
      <c r="AI22" s="236">
        <f>SUM(AC22:AC29)</f>
        <v>0</v>
      </c>
      <c r="AJ22" s="236">
        <f>SUM(AH22-AI22)</f>
        <v>0</v>
      </c>
      <c r="AK22" s="236"/>
      <c r="AL22" s="191"/>
      <c r="AM22" s="181"/>
      <c r="AP22" s="6"/>
      <c r="AR22" s="172"/>
      <c r="AS22" s="176" t="s">
        <v>369</v>
      </c>
    </row>
    <row r="23" spans="2:53" ht="12.75" hidden="1" customHeight="1" thickBot="1">
      <c r="B23" s="244"/>
      <c r="C23" s="193"/>
      <c r="D23" s="450"/>
      <c r="E23" s="442"/>
      <c r="F23" s="442"/>
      <c r="G23" s="442"/>
      <c r="H23" s="236"/>
      <c r="I23" s="236"/>
      <c r="J23" s="236"/>
      <c r="K23" s="236"/>
      <c r="L23" s="236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91"/>
      <c r="Y23" s="191"/>
      <c r="AA23" s="244"/>
      <c r="AB23" s="205"/>
      <c r="AC23" s="450"/>
      <c r="AD23" s="442"/>
      <c r="AE23" s="442"/>
      <c r="AF23" s="442"/>
      <c r="AG23" s="236"/>
      <c r="AH23" s="236"/>
      <c r="AI23" s="236"/>
      <c r="AJ23" s="236"/>
      <c r="AK23" s="236"/>
      <c r="AL23" s="191"/>
      <c r="AM23" s="181"/>
    </row>
    <row r="24" spans="2:53" ht="12.75" hidden="1" customHeight="1" thickBot="1">
      <c r="B24" s="243" t="s">
        <v>46</v>
      </c>
      <c r="C24" s="204"/>
      <c r="D24" s="439"/>
      <c r="E24" s="443"/>
      <c r="F24" s="441"/>
      <c r="G24" s="441"/>
      <c r="H24" s="236">
        <f t="shared" ref="H24" si="25">COUNTIF(D24:G25,21)</f>
        <v>0</v>
      </c>
      <c r="I24" s="236">
        <f>SUM(D24:G25)</f>
        <v>0</v>
      </c>
      <c r="J24" s="236">
        <f>SUM(E22:E29)</f>
        <v>0</v>
      </c>
      <c r="K24" s="236">
        <f t="shared" ref="K24" si="26">SUM(I24-J24)</f>
        <v>0</v>
      </c>
      <c r="L24" s="236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91"/>
      <c r="Y24" s="191"/>
      <c r="AA24" s="243" t="s">
        <v>46</v>
      </c>
      <c r="AB24" s="196"/>
      <c r="AC24" s="439"/>
      <c r="AD24" s="443"/>
      <c r="AE24" s="441"/>
      <c r="AF24" s="441"/>
      <c r="AG24" s="236">
        <f t="shared" ref="AG24" si="27">COUNTIF(AC24:AF25,21)</f>
        <v>0</v>
      </c>
      <c r="AH24" s="236">
        <f>SUM(AC24:AF25)</f>
        <v>0</v>
      </c>
      <c r="AI24" s="236">
        <f>SUM(AD22:AD29)</f>
        <v>0</v>
      </c>
      <c r="AJ24" s="236">
        <f t="shared" ref="AJ24" si="28">SUM(AH24-AI24)</f>
        <v>0</v>
      </c>
      <c r="AK24" s="236"/>
      <c r="AL24" s="191"/>
      <c r="AM24" s="181"/>
      <c r="AP24" s="6"/>
      <c r="AR24" s="172"/>
      <c r="AS24" s="176"/>
    </row>
    <row r="25" spans="2:53" ht="12.75" hidden="1" customHeight="1" thickBot="1">
      <c r="B25" s="244"/>
      <c r="C25" s="106"/>
      <c r="D25" s="440"/>
      <c r="E25" s="443"/>
      <c r="F25" s="442"/>
      <c r="G25" s="442"/>
      <c r="H25" s="236"/>
      <c r="I25" s="236"/>
      <c r="J25" s="236"/>
      <c r="K25" s="236"/>
      <c r="L25" s="236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91"/>
      <c r="Y25" s="191"/>
      <c r="AA25" s="244"/>
      <c r="AB25" s="198"/>
      <c r="AC25" s="440"/>
      <c r="AD25" s="443"/>
      <c r="AE25" s="442"/>
      <c r="AF25" s="442"/>
      <c r="AG25" s="236"/>
      <c r="AH25" s="236"/>
      <c r="AI25" s="236"/>
      <c r="AJ25" s="236"/>
      <c r="AK25" s="236"/>
      <c r="AL25" s="191"/>
      <c r="AM25" s="181"/>
    </row>
    <row r="26" spans="2:53" ht="12.75" hidden="1" customHeight="1" thickBot="1">
      <c r="B26" s="243" t="s">
        <v>47</v>
      </c>
      <c r="C26" s="186"/>
      <c r="D26" s="439"/>
      <c r="E26" s="441"/>
      <c r="F26" s="443"/>
      <c r="G26" s="441"/>
      <c r="H26" s="236">
        <f t="shared" ref="H26" si="29">COUNTIF(D26:G27,21)</f>
        <v>0</v>
      </c>
      <c r="I26" s="236">
        <f t="shared" ref="I26" si="30">SUM(D26:G27)</f>
        <v>0</v>
      </c>
      <c r="J26" s="236">
        <f>SUM(F22:F29)</f>
        <v>0</v>
      </c>
      <c r="K26" s="236">
        <f t="shared" ref="K26" si="31">SUM(I26-J26)</f>
        <v>0</v>
      </c>
      <c r="L26" s="236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91"/>
      <c r="Y26" s="191"/>
      <c r="AA26" s="243" t="s">
        <v>47</v>
      </c>
      <c r="AB26" s="188"/>
      <c r="AC26" s="439"/>
      <c r="AD26" s="441"/>
      <c r="AE26" s="443"/>
      <c r="AF26" s="441"/>
      <c r="AG26" s="236">
        <f t="shared" ref="AG26" si="32">COUNTIF(AC26:AF27,21)</f>
        <v>0</v>
      </c>
      <c r="AH26" s="236">
        <f t="shared" ref="AH26" si="33">SUM(AC26:AF27)</f>
        <v>0</v>
      </c>
      <c r="AI26" s="236">
        <f>SUM(AE22:AE29)</f>
        <v>0</v>
      </c>
      <c r="AJ26" s="236">
        <f t="shared" ref="AJ26" si="34">SUM(AH26-AI26)</f>
        <v>0</v>
      </c>
      <c r="AK26" s="236"/>
      <c r="AL26" s="191"/>
      <c r="AM26" s="181"/>
    </row>
    <row r="27" spans="2:53" ht="12.75" hidden="1" customHeight="1" thickBot="1">
      <c r="B27" s="244"/>
      <c r="C27" s="187"/>
      <c r="D27" s="440"/>
      <c r="E27" s="442"/>
      <c r="F27" s="443"/>
      <c r="G27" s="442"/>
      <c r="H27" s="236"/>
      <c r="I27" s="236"/>
      <c r="J27" s="236"/>
      <c r="K27" s="236"/>
      <c r="L27" s="236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91"/>
      <c r="Y27" s="191"/>
      <c r="AA27" s="244"/>
      <c r="AB27" s="198"/>
      <c r="AC27" s="440"/>
      <c r="AD27" s="442"/>
      <c r="AE27" s="443"/>
      <c r="AF27" s="442"/>
      <c r="AG27" s="236"/>
      <c r="AH27" s="236"/>
      <c r="AI27" s="236"/>
      <c r="AJ27" s="236"/>
      <c r="AK27" s="236"/>
      <c r="AL27" s="191"/>
      <c r="AM27" s="181"/>
    </row>
    <row r="28" spans="2:53" ht="12.75" hidden="1" customHeight="1" thickBot="1">
      <c r="B28" s="243" t="s">
        <v>48</v>
      </c>
      <c r="C28" s="135"/>
      <c r="D28" s="439"/>
      <c r="E28" s="441"/>
      <c r="F28" s="441"/>
      <c r="G28" s="443"/>
      <c r="H28" s="236">
        <f t="shared" ref="H28" si="35">COUNTIF(D28:G29,21)</f>
        <v>0</v>
      </c>
      <c r="I28" s="236">
        <f t="shared" ref="I28" si="36">SUM(D28:G29)</f>
        <v>0</v>
      </c>
      <c r="J28" s="236">
        <f>SUM(G22:G29)</f>
        <v>0</v>
      </c>
      <c r="K28" s="236">
        <f t="shared" ref="K28" si="37">SUM(I28-J28)</f>
        <v>0</v>
      </c>
      <c r="L28" s="236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91"/>
      <c r="Y28" s="191"/>
      <c r="AA28" s="243" t="s">
        <v>48</v>
      </c>
      <c r="AB28" s="206"/>
      <c r="AC28" s="439"/>
      <c r="AD28" s="441"/>
      <c r="AE28" s="441"/>
      <c r="AF28" s="443"/>
      <c r="AG28" s="236">
        <f t="shared" ref="AG28" si="38">COUNTIF(AC28:AF29,21)</f>
        <v>0</v>
      </c>
      <c r="AH28" s="236">
        <f t="shared" ref="AH28" si="39">SUM(AC28:AF29)</f>
        <v>0</v>
      </c>
      <c r="AI28" s="236">
        <f>SUM(AF22:AF29)</f>
        <v>0</v>
      </c>
      <c r="AJ28" s="236">
        <f t="shared" ref="AJ28" si="40">SUM(AH28-AI28)</f>
        <v>0</v>
      </c>
      <c r="AK28" s="236"/>
      <c r="AL28" s="191"/>
      <c r="AM28" s="181"/>
    </row>
    <row r="29" spans="2:53" ht="12.75" hidden="1" customHeight="1" thickBot="1">
      <c r="B29" s="244"/>
      <c r="C29" s="133"/>
      <c r="D29" s="440"/>
      <c r="E29" s="442"/>
      <c r="F29" s="442"/>
      <c r="G29" s="443"/>
      <c r="H29" s="236"/>
      <c r="I29" s="236"/>
      <c r="J29" s="236"/>
      <c r="K29" s="236"/>
      <c r="L29" s="236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91"/>
      <c r="Y29" s="191"/>
      <c r="AA29" s="244"/>
      <c r="AB29" s="205"/>
      <c r="AC29" s="440"/>
      <c r="AD29" s="442"/>
      <c r="AE29" s="442"/>
      <c r="AF29" s="443"/>
      <c r="AG29" s="236"/>
      <c r="AH29" s="236"/>
      <c r="AI29" s="236"/>
      <c r="AJ29" s="236"/>
      <c r="AK29" s="236"/>
      <c r="AL29" s="191"/>
      <c r="AM29" s="181"/>
    </row>
    <row r="30" spans="2:53" ht="12.75" hidden="1" customHeight="1">
      <c r="B30" s="71"/>
      <c r="C30" s="67"/>
      <c r="D30" s="71"/>
      <c r="E30" s="71"/>
      <c r="F30" s="71"/>
      <c r="G30" s="134"/>
      <c r="H30" s="71"/>
      <c r="I30" s="71"/>
      <c r="J30" s="71"/>
      <c r="K30" s="71"/>
      <c r="L30" s="71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91"/>
      <c r="Y30" s="191"/>
      <c r="AA30" s="191"/>
      <c r="AB30" s="67"/>
      <c r="AC30" s="191"/>
      <c r="AD30" s="191"/>
      <c r="AE30" s="191"/>
      <c r="AF30" s="134"/>
      <c r="AG30" s="191"/>
      <c r="AH30" s="191"/>
      <c r="AI30" s="191"/>
      <c r="AJ30" s="191"/>
      <c r="AK30" s="191"/>
      <c r="AL30" s="191"/>
      <c r="AM30" s="181"/>
    </row>
    <row r="31" spans="2:53" ht="12.75" hidden="1" customHeight="1">
      <c r="B31" s="71"/>
      <c r="C31" s="6"/>
      <c r="D31" s="71"/>
      <c r="E31" s="71"/>
      <c r="F31" s="71"/>
      <c r="AA31" s="191"/>
      <c r="AB31" s="6"/>
      <c r="AC31" s="191"/>
      <c r="AD31" s="191"/>
      <c r="AE31" s="191"/>
    </row>
    <row r="32" spans="2:53" ht="12.75" hidden="1" customHeight="1">
      <c r="B32" s="1" t="s">
        <v>227</v>
      </c>
      <c r="C32" s="6"/>
      <c r="D32" s="71"/>
      <c r="E32" s="71"/>
      <c r="F32" s="71"/>
      <c r="AA32" s="1" t="s">
        <v>227</v>
      </c>
      <c r="AB32" s="6"/>
      <c r="AC32" s="191"/>
      <c r="AD32" s="191"/>
      <c r="AE32" s="191"/>
    </row>
    <row r="33" spans="2:36" ht="12.75" hidden="1" customHeight="1"/>
    <row r="34" spans="2:36" ht="12.75" hidden="1" customHeight="1" thickBot="1">
      <c r="C34" s="6"/>
      <c r="D34" s="173"/>
      <c r="E34" s="173"/>
      <c r="F34" s="173"/>
      <c r="G34" s="173"/>
      <c r="H34" s="173"/>
      <c r="I34" s="173"/>
      <c r="J34" s="173"/>
      <c r="K34" s="173"/>
    </row>
    <row r="35" spans="2:36" ht="12.75" hidden="1" customHeight="1">
      <c r="B35" s="243"/>
      <c r="C35" s="250"/>
      <c r="D35" s="234" t="s">
        <v>45</v>
      </c>
      <c r="E35" s="234" t="s">
        <v>46</v>
      </c>
      <c r="F35" s="234" t="s">
        <v>47</v>
      </c>
      <c r="G35" s="234" t="s">
        <v>48</v>
      </c>
      <c r="H35" s="234" t="s">
        <v>12</v>
      </c>
      <c r="I35" s="241" t="s">
        <v>43</v>
      </c>
      <c r="J35" s="241" t="s">
        <v>44</v>
      </c>
      <c r="K35" s="241" t="s">
        <v>49</v>
      </c>
      <c r="L35" s="234" t="s">
        <v>13</v>
      </c>
      <c r="M35" s="173"/>
      <c r="N35" s="173"/>
      <c r="O35" s="172"/>
      <c r="P35" s="172"/>
      <c r="Q35" s="172"/>
      <c r="R35" s="172"/>
      <c r="S35" s="172"/>
      <c r="T35" s="172"/>
      <c r="U35" s="172"/>
      <c r="V35" s="172"/>
      <c r="W35" s="172"/>
      <c r="X35" s="191"/>
      <c r="Y35" s="191"/>
      <c r="Z35" s="191"/>
      <c r="AA35" s="246" t="s">
        <v>397</v>
      </c>
      <c r="AB35" s="247"/>
    </row>
    <row r="36" spans="2:36" ht="12.75" hidden="1" customHeight="1" thickBot="1">
      <c r="B36" s="244"/>
      <c r="C36" s="276"/>
      <c r="D36" s="235"/>
      <c r="E36" s="235"/>
      <c r="F36" s="235"/>
      <c r="G36" s="235"/>
      <c r="H36" s="235"/>
      <c r="I36" s="242"/>
      <c r="J36" s="242"/>
      <c r="K36" s="242"/>
      <c r="L36" s="235"/>
      <c r="M36" s="173"/>
      <c r="N36" s="173"/>
      <c r="O36" s="172"/>
      <c r="P36" s="172"/>
      <c r="Q36" s="172"/>
      <c r="R36" s="172"/>
      <c r="S36" s="172"/>
      <c r="T36" s="172"/>
      <c r="U36" s="172"/>
      <c r="V36" s="172"/>
      <c r="W36" s="172"/>
      <c r="X36" s="191"/>
      <c r="Y36" s="191"/>
      <c r="Z36" s="191"/>
      <c r="AA36" s="248"/>
      <c r="AB36" s="249"/>
    </row>
    <row r="37" spans="2:36" ht="12.75" hidden="1" customHeight="1" thickBot="1">
      <c r="B37" s="234" t="s">
        <v>45</v>
      </c>
      <c r="C37" s="2"/>
      <c r="D37" s="327"/>
      <c r="E37" s="234"/>
      <c r="F37" s="234"/>
      <c r="G37" s="234"/>
      <c r="H37" s="234">
        <f>COUNTIF(D37:G38,21)</f>
        <v>0</v>
      </c>
      <c r="I37" s="234">
        <f>SUM(D37:G38)</f>
        <v>0</v>
      </c>
      <c r="J37" s="234">
        <f>SUM(D37:D44)</f>
        <v>0</v>
      </c>
      <c r="K37" s="296">
        <f>SUM(I37-J37)</f>
        <v>0</v>
      </c>
      <c r="L37" s="234"/>
      <c r="M37" s="173"/>
      <c r="N37" s="173"/>
      <c r="O37" s="172"/>
      <c r="P37" s="172"/>
      <c r="Q37" s="172"/>
      <c r="R37" s="172"/>
      <c r="S37" s="172"/>
      <c r="T37" s="172"/>
      <c r="U37" s="172"/>
      <c r="V37" s="172"/>
      <c r="W37" s="172"/>
      <c r="X37" s="191"/>
      <c r="Y37" s="191"/>
      <c r="Z37" s="191"/>
    </row>
    <row r="38" spans="2:36" ht="12.75" hidden="1" customHeight="1" thickBot="1">
      <c r="B38" s="235"/>
      <c r="C38" s="3"/>
      <c r="D38" s="328"/>
      <c r="E38" s="235"/>
      <c r="F38" s="235"/>
      <c r="G38" s="235"/>
      <c r="H38" s="235"/>
      <c r="I38" s="235"/>
      <c r="J38" s="235"/>
      <c r="K38" s="297"/>
      <c r="L38" s="235"/>
      <c r="M38" s="173"/>
      <c r="N38" s="173"/>
      <c r="O38" s="172"/>
      <c r="P38" s="172"/>
      <c r="Q38" s="172"/>
      <c r="R38" s="172"/>
      <c r="S38" s="172"/>
      <c r="T38" s="172"/>
      <c r="U38" s="172"/>
      <c r="V38" s="172"/>
      <c r="W38" s="172"/>
      <c r="X38" s="191"/>
      <c r="Y38" s="191"/>
      <c r="Z38" s="191"/>
      <c r="AA38" s="234" t="s">
        <v>220</v>
      </c>
      <c r="AB38" s="188"/>
      <c r="AC38" s="258"/>
      <c r="AD38" s="234" t="s">
        <v>15</v>
      </c>
      <c r="AE38" s="243" t="s">
        <v>224</v>
      </c>
      <c r="AF38" s="435"/>
      <c r="AG38" s="436"/>
      <c r="AH38" s="424"/>
      <c r="AI38" s="274"/>
      <c r="AJ38" s="250"/>
    </row>
    <row r="39" spans="2:36" ht="12.75" hidden="1" customHeight="1" thickBot="1">
      <c r="B39" s="234" t="s">
        <v>46</v>
      </c>
      <c r="C39" s="2"/>
      <c r="D39" s="234"/>
      <c r="E39" s="327"/>
      <c r="F39" s="234"/>
      <c r="G39" s="234"/>
      <c r="H39" s="234">
        <f t="shared" ref="H39" si="41">COUNTIF(D39:G40,21)</f>
        <v>0</v>
      </c>
      <c r="I39" s="234">
        <f>SUM(D39:G40)</f>
        <v>0</v>
      </c>
      <c r="J39" s="234">
        <f>SUM(E37:E44)</f>
        <v>0</v>
      </c>
      <c r="K39" s="296">
        <f t="shared" ref="K39" si="42">SUM(I39-J39)</f>
        <v>0</v>
      </c>
      <c r="L39" s="234"/>
      <c r="M39" s="173"/>
      <c r="N39" s="173"/>
      <c r="O39" s="172"/>
      <c r="P39" s="172"/>
      <c r="Q39" s="172"/>
      <c r="R39" s="172"/>
      <c r="S39" s="172"/>
      <c r="T39" s="172"/>
      <c r="U39" s="172"/>
      <c r="V39" s="172"/>
      <c r="W39" s="172"/>
      <c r="X39" s="191"/>
      <c r="Y39" s="191"/>
      <c r="Z39" s="191"/>
      <c r="AA39" s="235"/>
      <c r="AB39" s="198"/>
      <c r="AC39" s="259"/>
      <c r="AD39" s="235"/>
      <c r="AE39" s="244"/>
      <c r="AF39" s="437"/>
      <c r="AG39" s="438"/>
      <c r="AH39" s="244"/>
      <c r="AI39" s="275"/>
      <c r="AJ39" s="276"/>
    </row>
    <row r="40" spans="2:36" ht="12.75" hidden="1" customHeight="1" thickBot="1">
      <c r="B40" s="235"/>
      <c r="C40" s="3"/>
      <c r="D40" s="235"/>
      <c r="E40" s="328"/>
      <c r="F40" s="235"/>
      <c r="G40" s="235"/>
      <c r="H40" s="235"/>
      <c r="I40" s="235"/>
      <c r="J40" s="235"/>
      <c r="K40" s="297"/>
      <c r="L40" s="235"/>
      <c r="M40" s="173"/>
      <c r="N40" s="173"/>
      <c r="O40" s="172"/>
      <c r="P40" s="172"/>
      <c r="Q40" s="172"/>
      <c r="R40" s="172"/>
      <c r="S40" s="172"/>
      <c r="T40" s="172"/>
      <c r="U40" s="172"/>
      <c r="V40" s="172"/>
      <c r="W40" s="172"/>
      <c r="X40" s="191"/>
      <c r="Y40" s="191"/>
      <c r="Z40" s="191"/>
      <c r="AA40" s="190"/>
    </row>
    <row r="41" spans="2:36" ht="12.75" hidden="1" customHeight="1">
      <c r="B41" s="234" t="s">
        <v>47</v>
      </c>
      <c r="C41" s="2"/>
      <c r="D41" s="234"/>
      <c r="E41" s="234"/>
      <c r="F41" s="327"/>
      <c r="G41" s="234"/>
      <c r="H41" s="234">
        <f t="shared" ref="H41" si="43">COUNTIF(D41:G42,21)</f>
        <v>0</v>
      </c>
      <c r="I41" s="234">
        <f t="shared" ref="I41" si="44">SUM(D41:G42)</f>
        <v>0</v>
      </c>
      <c r="J41" s="234">
        <f>SUM(F37:F44)</f>
        <v>0</v>
      </c>
      <c r="K41" s="296">
        <f t="shared" ref="K41" si="45">SUM(I41-J41)</f>
        <v>0</v>
      </c>
      <c r="L41" s="234"/>
      <c r="M41" s="173"/>
      <c r="N41" s="173"/>
      <c r="O41" s="172"/>
      <c r="P41" s="172"/>
      <c r="Q41" s="172"/>
      <c r="R41" s="172"/>
      <c r="S41" s="172"/>
      <c r="T41" s="172"/>
      <c r="U41" s="172"/>
      <c r="V41" s="172"/>
      <c r="W41" s="172"/>
      <c r="X41" s="191"/>
      <c r="Y41" s="191"/>
      <c r="Z41" s="191"/>
      <c r="AA41" s="234" t="s">
        <v>225</v>
      </c>
      <c r="AB41" s="196"/>
      <c r="AC41" s="258"/>
      <c r="AD41" s="234" t="s">
        <v>15</v>
      </c>
      <c r="AE41" s="243" t="s">
        <v>218</v>
      </c>
      <c r="AF41" s="435"/>
      <c r="AG41" s="436"/>
      <c r="AH41" s="243"/>
      <c r="AI41" s="274"/>
      <c r="AJ41" s="250"/>
    </row>
    <row r="42" spans="2:36" ht="12.75" hidden="1" customHeight="1" thickBot="1">
      <c r="B42" s="235"/>
      <c r="C42" s="3"/>
      <c r="D42" s="235"/>
      <c r="E42" s="235"/>
      <c r="F42" s="328"/>
      <c r="G42" s="235"/>
      <c r="H42" s="235"/>
      <c r="I42" s="235"/>
      <c r="J42" s="235"/>
      <c r="K42" s="297"/>
      <c r="L42" s="235"/>
      <c r="M42" s="173"/>
      <c r="N42" s="173"/>
      <c r="O42" s="172"/>
      <c r="P42" s="172"/>
      <c r="Q42" s="172"/>
      <c r="R42" s="172"/>
      <c r="S42" s="172"/>
      <c r="T42" s="172"/>
      <c r="U42" s="172"/>
      <c r="V42" s="172"/>
      <c r="W42" s="172"/>
      <c r="X42" s="191"/>
      <c r="Y42" s="191"/>
      <c r="Z42" s="191"/>
      <c r="AA42" s="235"/>
      <c r="AB42" s="198"/>
      <c r="AC42" s="259"/>
      <c r="AD42" s="235"/>
      <c r="AE42" s="244"/>
      <c r="AF42" s="437"/>
      <c r="AG42" s="438"/>
      <c r="AH42" s="244"/>
      <c r="AI42" s="275"/>
      <c r="AJ42" s="276"/>
    </row>
    <row r="43" spans="2:36" ht="12.75" hidden="1" customHeight="1">
      <c r="B43" s="234" t="s">
        <v>48</v>
      </c>
      <c r="C43" s="2"/>
      <c r="D43" s="234"/>
      <c r="E43" s="234"/>
      <c r="F43" s="234"/>
      <c r="G43" s="327"/>
      <c r="H43" s="234">
        <f t="shared" ref="H43" si="46">COUNTIF(D43:G44,21)</f>
        <v>0</v>
      </c>
      <c r="I43" s="234">
        <f t="shared" ref="I43" si="47">SUM(D43:G44)</f>
        <v>0</v>
      </c>
      <c r="J43" s="234">
        <f>SUM(G37:G44)</f>
        <v>0</v>
      </c>
      <c r="K43" s="296">
        <f t="shared" ref="K43" si="48">SUM(I43-J43)</f>
        <v>0</v>
      </c>
      <c r="L43" s="234"/>
      <c r="M43" s="173"/>
      <c r="N43" s="173"/>
      <c r="O43" s="172"/>
      <c r="P43" s="172"/>
      <c r="Q43" s="172"/>
      <c r="R43" s="172"/>
      <c r="S43" s="172"/>
      <c r="T43" s="172"/>
      <c r="U43" s="172"/>
      <c r="V43" s="172"/>
      <c r="W43" s="172"/>
      <c r="X43" s="191"/>
      <c r="Y43" s="191"/>
      <c r="Z43" s="191"/>
      <c r="AA43" s="191"/>
      <c r="AB43" s="67"/>
      <c r="AC43" s="70"/>
      <c r="AD43" s="191"/>
      <c r="AE43" s="191"/>
      <c r="AF43" s="72"/>
      <c r="AG43" s="6"/>
      <c r="AH43" s="191"/>
    </row>
    <row r="44" spans="2:36" ht="12.75" hidden="1" customHeight="1" thickBot="1">
      <c r="B44" s="235"/>
      <c r="C44" s="3"/>
      <c r="D44" s="235"/>
      <c r="E44" s="235"/>
      <c r="F44" s="235"/>
      <c r="G44" s="328"/>
      <c r="H44" s="235"/>
      <c r="I44" s="235"/>
      <c r="J44" s="235"/>
      <c r="K44" s="297"/>
      <c r="L44" s="235"/>
      <c r="M44" s="173"/>
      <c r="N44" s="173"/>
      <c r="O44" s="172"/>
      <c r="P44" s="172"/>
      <c r="Q44" s="172"/>
      <c r="R44" s="172"/>
      <c r="S44" s="172"/>
      <c r="T44" s="172"/>
      <c r="U44" s="172"/>
      <c r="V44" s="172"/>
      <c r="W44" s="172"/>
      <c r="X44" s="191"/>
      <c r="Y44" s="191"/>
      <c r="Z44" s="191"/>
      <c r="AA44" s="191"/>
      <c r="AB44" s="67"/>
      <c r="AC44" s="70"/>
      <c r="AD44" s="191"/>
      <c r="AE44" s="191"/>
      <c r="AF44" s="72"/>
      <c r="AG44" s="6"/>
      <c r="AH44" s="191"/>
    </row>
    <row r="45" spans="2:36" ht="12.75" hidden="1" customHeight="1">
      <c r="B45" s="173"/>
      <c r="C45" s="6"/>
      <c r="D45" s="173"/>
      <c r="E45" s="173"/>
      <c r="F45" s="173"/>
    </row>
    <row r="46" spans="2:36" ht="12.75" hidden="1" customHeight="1" thickBot="1">
      <c r="B46" s="1" t="s">
        <v>227</v>
      </c>
      <c r="C46" s="6"/>
      <c r="D46" s="173"/>
      <c r="E46" s="173"/>
      <c r="F46" s="173"/>
      <c r="AG46" s="1" t="s">
        <v>66</v>
      </c>
    </row>
    <row r="47" spans="2:36" ht="12.75" customHeight="1">
      <c r="AA47" s="246" t="s">
        <v>356</v>
      </c>
      <c r="AB47" s="247"/>
    </row>
    <row r="48" spans="2:36" ht="12.75" customHeight="1" thickBot="1">
      <c r="AA48" s="248"/>
      <c r="AB48" s="249"/>
    </row>
    <row r="49" spans="2:39" ht="12.75" customHeight="1" thickBot="1">
      <c r="B49" s="243" t="s">
        <v>496</v>
      </c>
      <c r="C49" s="250"/>
      <c r="D49" s="234" t="s">
        <v>45</v>
      </c>
      <c r="E49" s="234" t="s">
        <v>46</v>
      </c>
      <c r="F49" s="234" t="s">
        <v>47</v>
      </c>
      <c r="G49" s="234" t="s">
        <v>48</v>
      </c>
      <c r="H49" s="234" t="s">
        <v>292</v>
      </c>
      <c r="I49" s="234" t="s">
        <v>12</v>
      </c>
      <c r="J49" s="241" t="s">
        <v>43</v>
      </c>
      <c r="K49" s="241" t="s">
        <v>44</v>
      </c>
      <c r="L49" s="241" t="s">
        <v>49</v>
      </c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</row>
    <row r="50" spans="2:39" ht="12.75" customHeight="1" thickBot="1">
      <c r="B50" s="244"/>
      <c r="C50" s="251"/>
      <c r="D50" s="235"/>
      <c r="E50" s="235"/>
      <c r="F50" s="235"/>
      <c r="G50" s="235"/>
      <c r="H50" s="235"/>
      <c r="I50" s="235"/>
      <c r="J50" s="242"/>
      <c r="K50" s="242"/>
      <c r="L50" s="242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1"/>
      <c r="AB50" s="85"/>
      <c r="AC50" s="85"/>
      <c r="AD50" s="85"/>
      <c r="AE50" s="85"/>
      <c r="AF50" s="85"/>
      <c r="AG50" s="85"/>
      <c r="AH50" s="85"/>
      <c r="AI50" s="85"/>
      <c r="AJ50" s="85"/>
      <c r="AK50" s="10"/>
      <c r="AM50" s="6"/>
    </row>
    <row r="51" spans="2:39" ht="12.75" customHeight="1" thickBot="1">
      <c r="B51" s="243" t="s">
        <v>45</v>
      </c>
      <c r="C51" s="163" t="s">
        <v>353</v>
      </c>
      <c r="D51" s="329"/>
      <c r="E51" s="234">
        <v>0</v>
      </c>
      <c r="F51" s="234">
        <v>0</v>
      </c>
      <c r="G51" s="234">
        <v>0</v>
      </c>
      <c r="H51" s="234">
        <v>0</v>
      </c>
      <c r="I51" s="234">
        <f>COUNTIF(D51:H52,21)</f>
        <v>0</v>
      </c>
      <c r="J51" s="234">
        <f>SUM(D51:H52)</f>
        <v>0</v>
      </c>
      <c r="K51" s="234">
        <f>SUM(D51:D60)</f>
        <v>0</v>
      </c>
      <c r="L51" s="234">
        <f>SUM(J51-K51)</f>
        <v>0</v>
      </c>
      <c r="M51" s="173"/>
      <c r="N51" s="173"/>
      <c r="O51" s="172"/>
      <c r="P51" s="172"/>
      <c r="Q51" s="172"/>
      <c r="R51" s="172"/>
      <c r="S51" s="172"/>
      <c r="T51" s="172"/>
      <c r="U51" s="172"/>
      <c r="V51" s="172"/>
      <c r="W51" s="172"/>
      <c r="X51" s="191"/>
      <c r="Y51" s="191"/>
      <c r="Z51" s="191"/>
      <c r="AA51" s="430">
        <v>1</v>
      </c>
      <c r="AB51" s="105"/>
      <c r="AC51" s="234" t="s">
        <v>15</v>
      </c>
      <c r="AD51" s="390"/>
      <c r="AE51" s="392"/>
      <c r="AF51" s="394"/>
      <c r="AG51" s="394"/>
      <c r="AH51" s="293"/>
      <c r="AI51" s="87"/>
      <c r="AJ51" s="87"/>
      <c r="AK51" s="13"/>
      <c r="AM51" s="6"/>
    </row>
    <row r="52" spans="2:39" ht="12.75" customHeight="1" thickBot="1">
      <c r="B52" s="244"/>
      <c r="C52" s="186" t="s">
        <v>347</v>
      </c>
      <c r="D52" s="330"/>
      <c r="E52" s="235"/>
      <c r="F52" s="235"/>
      <c r="G52" s="235"/>
      <c r="H52" s="235"/>
      <c r="I52" s="235"/>
      <c r="J52" s="235"/>
      <c r="K52" s="235"/>
      <c r="L52" s="235"/>
      <c r="M52" s="173"/>
      <c r="N52" s="173"/>
      <c r="O52" s="172"/>
      <c r="P52" s="172"/>
      <c r="Q52" s="172"/>
      <c r="R52" s="172"/>
      <c r="S52" s="172"/>
      <c r="T52" s="172"/>
      <c r="U52" s="172"/>
      <c r="V52" s="172"/>
      <c r="W52" s="172"/>
      <c r="X52" s="191"/>
      <c r="Y52" s="191"/>
      <c r="Z52" s="191"/>
      <c r="AA52" s="244"/>
      <c r="AB52" s="106"/>
      <c r="AC52" s="235"/>
      <c r="AD52" s="395"/>
      <c r="AE52" s="397"/>
      <c r="AF52" s="275"/>
      <c r="AG52" s="275"/>
      <c r="AH52" s="276"/>
    </row>
    <row r="53" spans="2:39" ht="12.75" customHeight="1">
      <c r="B53" s="243" t="s">
        <v>46</v>
      </c>
      <c r="C53" s="192" t="s">
        <v>430</v>
      </c>
      <c r="D53" s="250">
        <v>0</v>
      </c>
      <c r="E53" s="327"/>
      <c r="F53" s="234">
        <v>21</v>
      </c>
      <c r="G53" s="234">
        <v>21</v>
      </c>
      <c r="H53" s="234">
        <v>12</v>
      </c>
      <c r="I53" s="234">
        <f>COUNTIF(D53:H54,21)</f>
        <v>2</v>
      </c>
      <c r="J53" s="234">
        <f>SUM(D53:H54)</f>
        <v>54</v>
      </c>
      <c r="K53" s="234">
        <f>SUM(E51:E60)</f>
        <v>56</v>
      </c>
      <c r="L53" s="234">
        <f t="shared" ref="L53" si="49">SUM(J53-K53)</f>
        <v>-2</v>
      </c>
      <c r="M53" s="173"/>
      <c r="N53" s="173"/>
      <c r="O53" s="172"/>
      <c r="P53" s="172"/>
      <c r="Q53" s="172"/>
      <c r="R53" s="172"/>
      <c r="S53" s="172"/>
      <c r="T53" s="172"/>
      <c r="U53" s="172"/>
      <c r="V53" s="172"/>
      <c r="W53" s="172"/>
      <c r="X53" s="191"/>
      <c r="Y53" s="191"/>
      <c r="Z53" s="191"/>
    </row>
    <row r="54" spans="2:39" ht="12.75" customHeight="1" thickBot="1">
      <c r="B54" s="244"/>
      <c r="C54" s="214" t="s">
        <v>431</v>
      </c>
      <c r="D54" s="276"/>
      <c r="E54" s="328"/>
      <c r="F54" s="235"/>
      <c r="G54" s="235"/>
      <c r="H54" s="235"/>
      <c r="I54" s="235"/>
      <c r="J54" s="235"/>
      <c r="K54" s="235"/>
      <c r="L54" s="235"/>
      <c r="M54" s="173"/>
      <c r="N54" s="173"/>
      <c r="O54" s="172"/>
      <c r="P54" s="172"/>
      <c r="Q54" s="172"/>
      <c r="R54" s="172"/>
      <c r="S54" s="172"/>
      <c r="T54" s="172"/>
      <c r="U54" s="172"/>
      <c r="V54" s="172"/>
      <c r="W54" s="172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81"/>
    </row>
    <row r="55" spans="2:39" ht="12.75" customHeight="1">
      <c r="B55" s="243" t="s">
        <v>47</v>
      </c>
      <c r="C55" s="163" t="s">
        <v>429</v>
      </c>
      <c r="D55" s="250">
        <v>0</v>
      </c>
      <c r="E55" s="234">
        <v>20</v>
      </c>
      <c r="F55" s="327"/>
      <c r="G55" s="234">
        <v>21</v>
      </c>
      <c r="H55" s="234">
        <v>18</v>
      </c>
      <c r="I55" s="234">
        <f>COUNTIF(D55:H56,21)</f>
        <v>1</v>
      </c>
      <c r="J55" s="234">
        <f>SUM(D55:H56)</f>
        <v>59</v>
      </c>
      <c r="K55" s="234">
        <f>SUM(F51:F60)</f>
        <v>53</v>
      </c>
      <c r="L55" s="234">
        <f t="shared" ref="L55" si="50">SUM(J55-K55)</f>
        <v>6</v>
      </c>
      <c r="M55" s="173"/>
      <c r="N55" s="173"/>
      <c r="O55" s="172"/>
      <c r="P55" s="172"/>
      <c r="Q55" s="172"/>
      <c r="R55" s="172"/>
      <c r="S55" s="172"/>
      <c r="T55" s="172"/>
      <c r="U55" s="172"/>
      <c r="V55" s="172"/>
      <c r="W55" s="172"/>
      <c r="X55" s="191"/>
      <c r="Y55" s="191"/>
      <c r="Z55" s="191"/>
      <c r="AH55" s="191"/>
      <c r="AI55" s="181"/>
    </row>
    <row r="56" spans="2:39" ht="12.75" customHeight="1" thickBot="1">
      <c r="B56" s="244"/>
      <c r="C56" s="187" t="s">
        <v>360</v>
      </c>
      <c r="D56" s="276"/>
      <c r="E56" s="235"/>
      <c r="F56" s="328"/>
      <c r="G56" s="235"/>
      <c r="H56" s="235"/>
      <c r="I56" s="235"/>
      <c r="J56" s="235"/>
      <c r="K56" s="235"/>
      <c r="L56" s="235"/>
      <c r="M56" s="173"/>
      <c r="N56" s="173"/>
      <c r="O56" s="172"/>
      <c r="P56" s="172"/>
      <c r="Q56" s="172"/>
      <c r="R56" s="172"/>
      <c r="S56" s="172"/>
      <c r="T56" s="172"/>
      <c r="U56" s="172"/>
      <c r="V56" s="172"/>
      <c r="W56" s="172"/>
      <c r="X56" s="191"/>
      <c r="Y56" s="191"/>
      <c r="Z56" s="191"/>
      <c r="AH56" s="191"/>
      <c r="AI56" s="181"/>
    </row>
    <row r="57" spans="2:39" ht="12.75" customHeight="1">
      <c r="B57" s="243" t="s">
        <v>48</v>
      </c>
      <c r="C57" s="213" t="s">
        <v>432</v>
      </c>
      <c r="D57" s="250">
        <v>0</v>
      </c>
      <c r="E57" s="234">
        <v>15</v>
      </c>
      <c r="F57" s="234">
        <v>11</v>
      </c>
      <c r="G57" s="327"/>
      <c r="H57" s="431">
        <v>11</v>
      </c>
      <c r="I57" s="234">
        <f>COUNTIF(D57:H58,21)</f>
        <v>0</v>
      </c>
      <c r="J57" s="234">
        <f>SUM(D57:H58)</f>
        <v>37</v>
      </c>
      <c r="K57" s="234">
        <f>SUM(G51:G60)</f>
        <v>63</v>
      </c>
      <c r="L57" s="234">
        <f t="shared" ref="L57" si="51">SUM(J57-K57)</f>
        <v>-26</v>
      </c>
      <c r="M57" s="173"/>
      <c r="N57" s="173"/>
      <c r="O57" s="172"/>
      <c r="P57" s="172"/>
      <c r="Q57" s="172"/>
      <c r="R57" s="172"/>
      <c r="S57" s="172"/>
      <c r="T57" s="172"/>
      <c r="U57" s="172"/>
      <c r="V57" s="172"/>
      <c r="W57" s="172"/>
      <c r="X57" s="191"/>
      <c r="Y57" s="191"/>
      <c r="Z57" s="191"/>
      <c r="AH57" s="191"/>
      <c r="AI57" s="181"/>
    </row>
    <row r="58" spans="2:39" ht="12.75" customHeight="1" thickBot="1">
      <c r="B58" s="244"/>
      <c r="C58" s="187" t="s">
        <v>433</v>
      </c>
      <c r="D58" s="276"/>
      <c r="E58" s="235"/>
      <c r="F58" s="235"/>
      <c r="G58" s="328"/>
      <c r="H58" s="432"/>
      <c r="I58" s="235"/>
      <c r="J58" s="235"/>
      <c r="K58" s="235"/>
      <c r="L58" s="235"/>
      <c r="M58" s="173"/>
      <c r="N58" s="173"/>
      <c r="O58" s="172"/>
      <c r="P58" s="172"/>
      <c r="Q58" s="172"/>
      <c r="R58" s="172"/>
      <c r="S58" s="172"/>
      <c r="T58" s="172"/>
      <c r="U58" s="172"/>
      <c r="V58" s="172"/>
      <c r="W58" s="172"/>
      <c r="X58" s="191"/>
      <c r="Y58" s="191"/>
      <c r="Z58" s="191"/>
      <c r="AH58" s="191"/>
      <c r="AI58" s="181"/>
    </row>
    <row r="59" spans="2:39" ht="12.75" customHeight="1">
      <c r="B59" s="243" t="s">
        <v>292</v>
      </c>
      <c r="C59" s="214" t="s">
        <v>158</v>
      </c>
      <c r="D59" s="250">
        <v>0</v>
      </c>
      <c r="E59" s="234">
        <v>21</v>
      </c>
      <c r="F59" s="234">
        <v>21</v>
      </c>
      <c r="G59" s="431">
        <v>21</v>
      </c>
      <c r="H59" s="433"/>
      <c r="I59" s="234">
        <f>COUNTIF(D59:H60,21)</f>
        <v>3</v>
      </c>
      <c r="J59" s="234">
        <f>SUM(D59:H60)</f>
        <v>63</v>
      </c>
      <c r="K59" s="234">
        <f>SUM(H51:H60)</f>
        <v>41</v>
      </c>
      <c r="L59" s="234">
        <f>SUM(J59-K59)</f>
        <v>22</v>
      </c>
      <c r="M59" s="173"/>
      <c r="N59" s="173"/>
      <c r="O59" s="172"/>
      <c r="P59" s="172"/>
      <c r="Q59" s="172"/>
      <c r="R59" s="172"/>
      <c r="S59" s="172"/>
      <c r="T59" s="172"/>
      <c r="U59" s="172"/>
      <c r="V59" s="172"/>
      <c r="W59" s="172"/>
      <c r="X59" s="191"/>
      <c r="Y59" s="191"/>
      <c r="Z59" s="191"/>
      <c r="AH59" s="191"/>
      <c r="AI59" s="181"/>
    </row>
    <row r="60" spans="2:39" ht="12.75" customHeight="1" thickBot="1">
      <c r="B60" s="244"/>
      <c r="C60" s="193" t="s">
        <v>399</v>
      </c>
      <c r="D60" s="276"/>
      <c r="E60" s="235"/>
      <c r="F60" s="235"/>
      <c r="G60" s="432"/>
      <c r="H60" s="434"/>
      <c r="I60" s="235"/>
      <c r="J60" s="235"/>
      <c r="K60" s="235"/>
      <c r="L60" s="235"/>
      <c r="M60" s="173"/>
      <c r="N60" s="173"/>
      <c r="O60" s="172"/>
      <c r="P60" s="172"/>
      <c r="Q60" s="172"/>
      <c r="R60" s="172"/>
      <c r="S60" s="172"/>
      <c r="T60" s="172"/>
      <c r="U60" s="172"/>
      <c r="V60" s="172"/>
      <c r="W60" s="172"/>
      <c r="X60" s="191"/>
      <c r="Y60" s="191"/>
      <c r="Z60" s="191"/>
      <c r="AH60" s="191"/>
      <c r="AI60" s="181"/>
    </row>
    <row r="61" spans="2:39" ht="12.75" customHeight="1">
      <c r="C61" s="6"/>
      <c r="D61" s="173"/>
      <c r="E61" s="173"/>
      <c r="F61" s="173"/>
    </row>
    <row r="62" spans="2:39" ht="12.75" customHeight="1">
      <c r="B62" s="136" t="s">
        <v>340</v>
      </c>
      <c r="C62" s="6"/>
      <c r="D62" s="173"/>
      <c r="E62" s="173"/>
      <c r="F62" s="173"/>
    </row>
    <row r="63" spans="2:39" ht="12.75" customHeight="1" thickBot="1">
      <c r="B63" s="136"/>
      <c r="C63" s="6"/>
      <c r="D63" s="173"/>
      <c r="E63" s="173"/>
      <c r="F63" s="173"/>
    </row>
    <row r="64" spans="2:39" ht="12.75" customHeight="1">
      <c r="B64" s="252" t="str">
        <f>B1</f>
        <v>LADIES LEAGUE 'A' &amp; 'B' RESULTS - JUNE 2019</v>
      </c>
      <c r="C64" s="253"/>
      <c r="D64" s="253"/>
      <c r="E64" s="253"/>
      <c r="F64" s="253"/>
      <c r="G64" s="253"/>
      <c r="H64" s="253"/>
      <c r="I64" s="253"/>
      <c r="J64" s="253"/>
      <c r="K64" s="253"/>
      <c r="L64" s="254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L64" s="68"/>
      <c r="AM64" s="68"/>
    </row>
    <row r="65" spans="2:39" ht="12.75" customHeight="1" thickBot="1">
      <c r="B65" s="255"/>
      <c r="C65" s="256"/>
      <c r="D65" s="256"/>
      <c r="E65" s="256"/>
      <c r="F65" s="256"/>
      <c r="G65" s="256"/>
      <c r="H65" s="256"/>
      <c r="I65" s="256"/>
      <c r="J65" s="256"/>
      <c r="K65" s="256"/>
      <c r="L65" s="257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L65" s="68"/>
      <c r="AM65" s="68"/>
    </row>
    <row r="67" spans="2:39" hidden="1"/>
    <row r="68" spans="2:39" ht="13.5" hidden="1" thickBot="1"/>
    <row r="69" spans="2:39" ht="12.75" hidden="1" customHeight="1">
      <c r="B69" s="246" t="s">
        <v>328</v>
      </c>
      <c r="C69" s="247"/>
    </row>
    <row r="70" spans="2:39" ht="13.5" hidden="1" customHeight="1" thickBot="1">
      <c r="B70" s="248"/>
      <c r="C70" s="249"/>
    </row>
    <row r="71" spans="2:39" ht="13.5" hidden="1" thickBot="1"/>
    <row r="72" spans="2:39" hidden="1">
      <c r="B72" s="234"/>
      <c r="C72" s="2"/>
      <c r="D72" s="234"/>
      <c r="E72" s="234"/>
      <c r="F72" s="234"/>
      <c r="G72" s="2"/>
      <c r="H72" s="2"/>
      <c r="I72" s="234"/>
    </row>
    <row r="73" spans="2:39" ht="13.5" hidden="1" thickBot="1">
      <c r="B73" s="235"/>
      <c r="C73" s="3"/>
      <c r="D73" s="235"/>
      <c r="E73" s="235"/>
      <c r="F73" s="235"/>
      <c r="G73" s="7"/>
      <c r="H73" s="7"/>
      <c r="I73" s="235"/>
    </row>
    <row r="74" spans="2:39" ht="13.5" hidden="1" thickBot="1">
      <c r="B74" s="151"/>
      <c r="D74" s="66"/>
      <c r="F74" s="66"/>
      <c r="G74" s="113"/>
      <c r="H74" s="113"/>
    </row>
    <row r="75" spans="2:39" hidden="1">
      <c r="B75" s="243"/>
      <c r="C75" s="2"/>
      <c r="D75" s="250"/>
      <c r="E75" s="234"/>
      <c r="F75" s="234"/>
      <c r="G75" s="364"/>
      <c r="H75" s="366"/>
      <c r="I75" s="234"/>
    </row>
    <row r="76" spans="2:39" ht="13.5" hidden="1" thickBot="1">
      <c r="B76" s="244"/>
      <c r="C76" s="3"/>
      <c r="D76" s="276"/>
      <c r="E76" s="235"/>
      <c r="F76" s="235"/>
      <c r="G76" s="367"/>
      <c r="H76" s="369"/>
      <c r="I76" s="235"/>
    </row>
    <row r="77" spans="2:39" ht="13.5" hidden="1" thickBot="1">
      <c r="B77" s="151"/>
      <c r="D77" s="66"/>
      <c r="F77" s="66"/>
      <c r="G77" s="113"/>
      <c r="H77" s="113"/>
    </row>
    <row r="78" spans="2:39" hidden="1">
      <c r="B78" s="243"/>
      <c r="C78" s="2"/>
      <c r="D78" s="250"/>
      <c r="E78" s="234"/>
      <c r="F78" s="234"/>
      <c r="G78" s="364"/>
      <c r="H78" s="366"/>
      <c r="I78" s="234"/>
    </row>
    <row r="79" spans="2:39" ht="13.5" hidden="1" thickBot="1">
      <c r="B79" s="244"/>
      <c r="C79" s="7"/>
      <c r="D79" s="276"/>
      <c r="E79" s="235"/>
      <c r="F79" s="235"/>
      <c r="G79" s="373"/>
      <c r="H79" s="375"/>
      <c r="I79" s="235"/>
    </row>
    <row r="80" spans="2:39" ht="13.5" hidden="1" thickBot="1">
      <c r="B80" s="151"/>
      <c r="D80" s="66"/>
      <c r="F80" s="66"/>
      <c r="G80" s="113"/>
      <c r="H80" s="113"/>
    </row>
    <row r="81" spans="2:12" hidden="1">
      <c r="B81" s="234"/>
      <c r="C81" s="8"/>
      <c r="D81" s="258"/>
      <c r="E81" s="234"/>
      <c r="F81" s="234"/>
      <c r="G81" s="364"/>
      <c r="H81" s="366"/>
      <c r="I81" s="286"/>
    </row>
    <row r="82" spans="2:12" ht="13.5" hidden="1" thickBot="1">
      <c r="B82" s="235"/>
      <c r="C82" s="7"/>
      <c r="D82" s="259"/>
      <c r="E82" s="235"/>
      <c r="F82" s="235"/>
      <c r="G82" s="373"/>
      <c r="H82" s="375"/>
      <c r="I82" s="235"/>
    </row>
    <row r="83" spans="2:12" hidden="1">
      <c r="B83" s="71"/>
      <c r="C83" s="67"/>
      <c r="D83" s="70"/>
      <c r="E83" s="71"/>
      <c r="F83" s="71"/>
      <c r="G83" s="72"/>
      <c r="H83" s="6"/>
      <c r="I83" s="71"/>
    </row>
    <row r="84" spans="2:12" hidden="1">
      <c r="B84" s="71"/>
      <c r="C84" s="67"/>
      <c r="D84" s="70"/>
      <c r="E84" s="71"/>
      <c r="F84" s="71"/>
      <c r="G84" s="72"/>
      <c r="H84" s="6"/>
      <c r="I84" s="71"/>
    </row>
    <row r="85" spans="2:12" hidden="1"/>
    <row r="86" spans="2:12" ht="13.5" hidden="1" thickBot="1"/>
    <row r="87" spans="2:12" ht="12.75" hidden="1" customHeight="1">
      <c r="B87" s="246" t="s">
        <v>355</v>
      </c>
      <c r="C87" s="247"/>
    </row>
    <row r="88" spans="2:12" ht="13.5" hidden="1" customHeight="1" thickBot="1">
      <c r="B88" s="248"/>
      <c r="C88" s="249"/>
    </row>
    <row r="89" spans="2:12" ht="13.5" hidden="1" thickBot="1"/>
    <row r="90" spans="2:12" hidden="1">
      <c r="B90" s="234" t="s">
        <v>220</v>
      </c>
      <c r="C90" s="204"/>
      <c r="D90" s="258"/>
      <c r="E90" s="234" t="s">
        <v>15</v>
      </c>
      <c r="F90" s="243" t="s">
        <v>224</v>
      </c>
      <c r="G90" s="364"/>
      <c r="H90" s="365"/>
      <c r="I90" s="366"/>
      <c r="J90" s="424"/>
      <c r="K90" s="425"/>
      <c r="L90" s="426"/>
    </row>
    <row r="91" spans="2:12" ht="14.25" hidden="1" customHeight="1" thickBot="1">
      <c r="B91" s="235"/>
      <c r="C91" s="106"/>
      <c r="D91" s="259"/>
      <c r="E91" s="235"/>
      <c r="F91" s="244"/>
      <c r="G91" s="421"/>
      <c r="H91" s="422"/>
      <c r="I91" s="423"/>
      <c r="J91" s="427"/>
      <c r="K91" s="428"/>
      <c r="L91" s="429"/>
    </row>
    <row r="92" spans="2:12" ht="13.5" hidden="1" thickBot="1">
      <c r="B92" s="151"/>
      <c r="G92" s="113"/>
      <c r="H92" s="113"/>
      <c r="I92" s="113"/>
    </row>
    <row r="93" spans="2:12" ht="13.5" hidden="1" customHeight="1">
      <c r="B93" s="234" t="s">
        <v>225</v>
      </c>
      <c r="C93" s="195"/>
      <c r="D93" s="258"/>
      <c r="E93" s="234" t="s">
        <v>15</v>
      </c>
      <c r="F93" s="243" t="s">
        <v>218</v>
      </c>
      <c r="G93" s="401"/>
      <c r="H93" s="402"/>
      <c r="I93" s="403"/>
      <c r="J93" s="243"/>
      <c r="K93" s="274"/>
      <c r="L93" s="250"/>
    </row>
    <row r="94" spans="2:12" ht="16.5" hidden="1" customHeight="1" thickBot="1">
      <c r="B94" s="235"/>
      <c r="C94" s="187"/>
      <c r="D94" s="259"/>
      <c r="E94" s="235"/>
      <c r="F94" s="244"/>
      <c r="G94" s="398"/>
      <c r="H94" s="399"/>
      <c r="I94" s="400"/>
      <c r="J94" s="244"/>
      <c r="K94" s="275"/>
      <c r="L94" s="276"/>
    </row>
    <row r="95" spans="2:12" hidden="1">
      <c r="B95" s="71"/>
      <c r="C95" s="67"/>
      <c r="D95" s="70"/>
      <c r="E95" s="71"/>
      <c r="F95" s="71"/>
      <c r="G95" s="72"/>
      <c r="H95" s="6"/>
      <c r="I95" s="71"/>
    </row>
    <row r="96" spans="2:12" hidden="1">
      <c r="B96" s="71"/>
      <c r="C96" s="67"/>
      <c r="D96" s="70"/>
      <c r="E96" s="71"/>
      <c r="F96" s="71"/>
      <c r="G96" s="72"/>
      <c r="H96" s="6"/>
      <c r="I96" s="71"/>
    </row>
    <row r="98" spans="2:39" ht="13.5" thickBot="1">
      <c r="H98" s="1" t="s">
        <v>66</v>
      </c>
    </row>
    <row r="99" spans="2:39" ht="12.75" customHeight="1">
      <c r="B99" s="246" t="s">
        <v>354</v>
      </c>
      <c r="C99" s="247"/>
    </row>
    <row r="100" spans="2:39" ht="13.5" customHeight="1" thickBot="1">
      <c r="B100" s="248"/>
      <c r="C100" s="249"/>
    </row>
    <row r="101" spans="2:39" ht="13.5" thickBot="1"/>
    <row r="102" spans="2:39" ht="13.5" thickBot="1">
      <c r="B102" s="11"/>
      <c r="C102" s="85"/>
      <c r="D102" s="85"/>
      <c r="E102" s="85"/>
      <c r="F102" s="85"/>
      <c r="G102" s="85"/>
      <c r="H102" s="85"/>
      <c r="I102" s="85"/>
      <c r="J102" s="85"/>
      <c r="K102" s="85"/>
      <c r="L102" s="10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2:39" ht="13.5" thickBot="1">
      <c r="B103" s="430">
        <v>1</v>
      </c>
      <c r="C103" s="163" t="s">
        <v>425</v>
      </c>
      <c r="D103" s="394" t="s">
        <v>15</v>
      </c>
      <c r="E103" s="401" t="s">
        <v>376</v>
      </c>
      <c r="F103" s="402"/>
      <c r="G103" s="403"/>
      <c r="H103" s="243" t="s">
        <v>569</v>
      </c>
      <c r="I103" s="274"/>
      <c r="J103" s="250"/>
      <c r="K103" s="87"/>
      <c r="L103" s="13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2:39" ht="13.5" thickBot="1">
      <c r="B104" s="244"/>
      <c r="C104" s="187" t="s">
        <v>426</v>
      </c>
      <c r="D104" s="275"/>
      <c r="E104" s="398" t="s">
        <v>359</v>
      </c>
      <c r="F104" s="399"/>
      <c r="G104" s="400"/>
      <c r="H104" s="244"/>
      <c r="I104" s="275"/>
      <c r="J104" s="276"/>
    </row>
    <row r="106" spans="2:39" ht="13.5" thickBot="1"/>
    <row r="107" spans="2:39" ht="12.75" customHeight="1">
      <c r="B107" s="246" t="s">
        <v>356</v>
      </c>
      <c r="C107" s="247"/>
      <c r="L107" s="199"/>
    </row>
    <row r="108" spans="2:39" ht="12.75" customHeight="1" thickBot="1">
      <c r="B108" s="248"/>
      <c r="C108" s="249"/>
      <c r="L108" s="199"/>
    </row>
    <row r="109" spans="2:39" ht="13.5" customHeight="1" thickBot="1">
      <c r="L109" s="199"/>
    </row>
    <row r="110" spans="2:39" ht="13.5" thickBot="1">
      <c r="B110" s="11"/>
      <c r="C110" s="85"/>
      <c r="D110" s="85"/>
      <c r="E110" s="85"/>
      <c r="F110" s="85"/>
      <c r="G110" s="85"/>
      <c r="H110" s="85"/>
      <c r="I110" s="85"/>
      <c r="J110" s="85"/>
      <c r="K110" s="85"/>
      <c r="L110" s="200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2:39" ht="13.5" thickBot="1">
      <c r="B111" s="430"/>
      <c r="C111" s="192" t="s">
        <v>158</v>
      </c>
      <c r="D111" s="394"/>
      <c r="E111" s="451" t="s">
        <v>430</v>
      </c>
      <c r="F111" s="452"/>
      <c r="G111" s="393" t="s">
        <v>603</v>
      </c>
      <c r="H111" s="394"/>
      <c r="I111" s="293"/>
      <c r="J111" s="87"/>
      <c r="K111" s="87"/>
      <c r="L111" s="201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2:39" ht="13.5" thickBot="1">
      <c r="B112" s="244"/>
      <c r="C112" s="193" t="s">
        <v>399</v>
      </c>
      <c r="D112" s="275"/>
      <c r="E112" s="367" t="s">
        <v>431</v>
      </c>
      <c r="F112" s="369"/>
      <c r="G112" s="275"/>
      <c r="H112" s="275"/>
      <c r="I112" s="276"/>
      <c r="L112" s="199"/>
    </row>
    <row r="117" spans="2:39" ht="13.5" thickBot="1"/>
    <row r="118" spans="2:39" ht="18">
      <c r="B118" s="337" t="s">
        <v>226</v>
      </c>
      <c r="C118" s="338"/>
      <c r="D118" s="338"/>
      <c r="E118" s="338"/>
      <c r="F118" s="338"/>
      <c r="G118" s="338"/>
      <c r="H118" s="338"/>
      <c r="I118" s="338"/>
      <c r="J118" s="338"/>
      <c r="K118" s="338"/>
      <c r="L118" s="339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0"/>
    </row>
    <row r="119" spans="2:39" ht="18.75" thickBot="1">
      <c r="B119" s="351"/>
      <c r="C119" s="352"/>
      <c r="D119" s="352"/>
      <c r="E119" s="352"/>
      <c r="F119" s="352"/>
      <c r="G119" s="352"/>
      <c r="H119" s="352"/>
      <c r="I119" s="352"/>
      <c r="J119" s="352"/>
      <c r="K119" s="352"/>
      <c r="L119" s="353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0"/>
    </row>
    <row r="191" spans="1:1">
      <c r="A191" s="6"/>
    </row>
    <row r="192" spans="1:1">
      <c r="A192" s="6"/>
    </row>
    <row r="197" spans="2:39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</row>
    <row r="198" spans="2:39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</row>
  </sheetData>
  <sheetProtection password="DEF3" sheet="1" objects="1" scenarios="1" selectLockedCells="1"/>
  <mergeCells count="474">
    <mergeCell ref="B118:L119"/>
    <mergeCell ref="B49:C50"/>
    <mergeCell ref="J59:J60"/>
    <mergeCell ref="K59:K60"/>
    <mergeCell ref="L59:L60"/>
    <mergeCell ref="L49:L50"/>
    <mergeCell ref="B51:B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D49:D50"/>
    <mergeCell ref="E49:E50"/>
    <mergeCell ref="F49:F50"/>
    <mergeCell ref="G49:G50"/>
    <mergeCell ref="H49:H50"/>
    <mergeCell ref="I49:I50"/>
    <mergeCell ref="J49:J50"/>
    <mergeCell ref="K49:K50"/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L7:L8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11:L12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20:L21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B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4:L25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8:L29"/>
    <mergeCell ref="B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37:L38"/>
    <mergeCell ref="B39:B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B37:B38"/>
    <mergeCell ref="D37:D38"/>
    <mergeCell ref="E37:E38"/>
    <mergeCell ref="F37:F38"/>
    <mergeCell ref="G37:G38"/>
    <mergeCell ref="H37:H38"/>
    <mergeCell ref="I37:I38"/>
    <mergeCell ref="J37:J38"/>
    <mergeCell ref="K37:K38"/>
    <mergeCell ref="B41:B42"/>
    <mergeCell ref="D41:D42"/>
    <mergeCell ref="E41:E42"/>
    <mergeCell ref="F41:F42"/>
    <mergeCell ref="G41:G42"/>
    <mergeCell ref="H41:H42"/>
    <mergeCell ref="I41:I42"/>
    <mergeCell ref="J41:J42"/>
    <mergeCell ref="K41:K42"/>
    <mergeCell ref="B43:B44"/>
    <mergeCell ref="D43:D44"/>
    <mergeCell ref="E43:E44"/>
    <mergeCell ref="F43:F44"/>
    <mergeCell ref="G43:G44"/>
    <mergeCell ref="H43:H44"/>
    <mergeCell ref="I43:I44"/>
    <mergeCell ref="J43:J44"/>
    <mergeCell ref="K43:K44"/>
    <mergeCell ref="B53:B54"/>
    <mergeCell ref="D53:D54"/>
    <mergeCell ref="E53:E54"/>
    <mergeCell ref="F53:F54"/>
    <mergeCell ref="G53:G54"/>
    <mergeCell ref="H53:H54"/>
    <mergeCell ref="I53:I54"/>
    <mergeCell ref="J53:J54"/>
    <mergeCell ref="K53:K54"/>
    <mergeCell ref="B55:B56"/>
    <mergeCell ref="D55:D56"/>
    <mergeCell ref="E55:E56"/>
    <mergeCell ref="F55:F56"/>
    <mergeCell ref="G55:G56"/>
    <mergeCell ref="H55:H56"/>
    <mergeCell ref="I55:I56"/>
    <mergeCell ref="J55:J56"/>
    <mergeCell ref="K55:K56"/>
    <mergeCell ref="F57:F58"/>
    <mergeCell ref="E57:E58"/>
    <mergeCell ref="D57:D58"/>
    <mergeCell ref="B57:B58"/>
    <mergeCell ref="B59:B60"/>
    <mergeCell ref="D59:D60"/>
    <mergeCell ref="E59:E60"/>
    <mergeCell ref="F59:F60"/>
    <mergeCell ref="G59:G60"/>
    <mergeCell ref="F78:F79"/>
    <mergeCell ref="G78:H78"/>
    <mergeCell ref="I78:I79"/>
    <mergeCell ref="G79:H79"/>
    <mergeCell ref="B75:B76"/>
    <mergeCell ref="D75:D76"/>
    <mergeCell ref="E75:E76"/>
    <mergeCell ref="F75:F76"/>
    <mergeCell ref="G75:H75"/>
    <mergeCell ref="I75:I76"/>
    <mergeCell ref="G76:H76"/>
    <mergeCell ref="B103:B104"/>
    <mergeCell ref="D103:D104"/>
    <mergeCell ref="H103:J104"/>
    <mergeCell ref="B93:B94"/>
    <mergeCell ref="D93:D94"/>
    <mergeCell ref="E93:E94"/>
    <mergeCell ref="F93:F94"/>
    <mergeCell ref="B99:C100"/>
    <mergeCell ref="J93:L94"/>
    <mergeCell ref="G93:I93"/>
    <mergeCell ref="G94:I94"/>
    <mergeCell ref="E103:G103"/>
    <mergeCell ref="E104:G104"/>
    <mergeCell ref="B107:C108"/>
    <mergeCell ref="B111:B112"/>
    <mergeCell ref="D111:D112"/>
    <mergeCell ref="E111:F111"/>
    <mergeCell ref="G111:I112"/>
    <mergeCell ref="E112:F112"/>
    <mergeCell ref="AO1:AZ2"/>
    <mergeCell ref="AO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AY9:AY10"/>
    <mergeCell ref="AZ9:AZ10"/>
    <mergeCell ref="AY13:AY14"/>
    <mergeCell ref="AZ13:AZ14"/>
    <mergeCell ref="AY17:AY18"/>
    <mergeCell ref="AZ17:AZ18"/>
    <mergeCell ref="BA5:BA6"/>
    <mergeCell ref="AO7:AO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A9:BA10"/>
    <mergeCell ref="AO11:AO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AO9:AO10"/>
    <mergeCell ref="AQ9:AQ10"/>
    <mergeCell ref="AR9:AR10"/>
    <mergeCell ref="AS9:AS10"/>
    <mergeCell ref="AT9:AT10"/>
    <mergeCell ref="AU9:AU10"/>
    <mergeCell ref="AV9:AV10"/>
    <mergeCell ref="AW9:AW10"/>
    <mergeCell ref="AX9:AX10"/>
    <mergeCell ref="AO13:AO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A1:AK2"/>
    <mergeCell ref="BA17:BA18"/>
    <mergeCell ref="AO17:AO18"/>
    <mergeCell ref="AQ17:AQ18"/>
    <mergeCell ref="AR17:AR18"/>
    <mergeCell ref="AS17:AS18"/>
    <mergeCell ref="AT17:AT18"/>
    <mergeCell ref="AU17:AU18"/>
    <mergeCell ref="AV17:AV18"/>
    <mergeCell ref="AW17:AW18"/>
    <mergeCell ref="AX17:AX18"/>
    <mergeCell ref="BA13:BA14"/>
    <mergeCell ref="AO15:AO16"/>
    <mergeCell ref="AQ15:AQ16"/>
    <mergeCell ref="AR15:AR16"/>
    <mergeCell ref="AS15:AS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AI5:AI6"/>
    <mergeCell ref="AJ5:AJ6"/>
    <mergeCell ref="AK5:AK6"/>
    <mergeCell ref="AA7:AA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A5:AB6"/>
    <mergeCell ref="AC5:AC6"/>
    <mergeCell ref="AD5:AD6"/>
    <mergeCell ref="AE5:AE6"/>
    <mergeCell ref="AF5:AF6"/>
    <mergeCell ref="AG5:AG6"/>
    <mergeCell ref="AG11:AG12"/>
    <mergeCell ref="AA9:AA10"/>
    <mergeCell ref="AC9:AC10"/>
    <mergeCell ref="AD9:AD10"/>
    <mergeCell ref="AE9:AE10"/>
    <mergeCell ref="AF9:AF10"/>
    <mergeCell ref="AG9:AG10"/>
    <mergeCell ref="AH5:AH6"/>
    <mergeCell ref="AH9:AH10"/>
    <mergeCell ref="AK22:AK23"/>
    <mergeCell ref="AE13:AE14"/>
    <mergeCell ref="AF13:AF14"/>
    <mergeCell ref="AG13:AG14"/>
    <mergeCell ref="AH13:AH14"/>
    <mergeCell ref="AI13:AI14"/>
    <mergeCell ref="AJ13:AJ14"/>
    <mergeCell ref="AK13:AK14"/>
    <mergeCell ref="AK20:AK21"/>
    <mergeCell ref="AA22:AA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I9:AI10"/>
    <mergeCell ref="AJ9:AJ10"/>
    <mergeCell ref="AK9:AK10"/>
    <mergeCell ref="AA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H11:AH12"/>
    <mergeCell ref="AI11:AI12"/>
    <mergeCell ref="AJ11:AJ12"/>
    <mergeCell ref="AK11:AK12"/>
    <mergeCell ref="AA13:AA14"/>
    <mergeCell ref="AC13:AC14"/>
    <mergeCell ref="AD13:AD14"/>
    <mergeCell ref="AA11:AA12"/>
    <mergeCell ref="AC11:AC12"/>
    <mergeCell ref="AD11:AD12"/>
    <mergeCell ref="AE11:AE12"/>
    <mergeCell ref="AF11:AF12"/>
    <mergeCell ref="AK24:AK25"/>
    <mergeCell ref="AA26:AA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A24:AA25"/>
    <mergeCell ref="AC24:AC25"/>
    <mergeCell ref="AD24:AD25"/>
    <mergeCell ref="AE24:AE25"/>
    <mergeCell ref="AF24:AF25"/>
    <mergeCell ref="AG24:AG25"/>
    <mergeCell ref="AH24:AH25"/>
    <mergeCell ref="AI24:AI25"/>
    <mergeCell ref="AJ24:AJ25"/>
    <mergeCell ref="AF51:AH52"/>
    <mergeCell ref="AD52:AE52"/>
    <mergeCell ref="AF41:AG41"/>
    <mergeCell ref="AF42:AG42"/>
    <mergeCell ref="AH41:AJ42"/>
    <mergeCell ref="AK28:AK29"/>
    <mergeCell ref="AA35:AB36"/>
    <mergeCell ref="AA38:AA39"/>
    <mergeCell ref="AC38:AC39"/>
    <mergeCell ref="AD38:AD39"/>
    <mergeCell ref="AE38:AE39"/>
    <mergeCell ref="AA28:AA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F38:AG38"/>
    <mergeCell ref="AF39:AG39"/>
    <mergeCell ref="AH38:AJ39"/>
    <mergeCell ref="AA41:AA42"/>
    <mergeCell ref="AC41:AC42"/>
    <mergeCell ref="AD41:AD42"/>
    <mergeCell ref="AE41:AE42"/>
    <mergeCell ref="AA47:AB48"/>
    <mergeCell ref="AA51:AA52"/>
    <mergeCell ref="AC51:AC52"/>
    <mergeCell ref="AD51:AE51"/>
    <mergeCell ref="G81:H81"/>
    <mergeCell ref="I81:I82"/>
    <mergeCell ref="G82:H82"/>
    <mergeCell ref="J57:J58"/>
    <mergeCell ref="I57:I58"/>
    <mergeCell ref="H57:H58"/>
    <mergeCell ref="G57:G58"/>
    <mergeCell ref="H59:H60"/>
    <mergeCell ref="I59:I60"/>
    <mergeCell ref="L53:L54"/>
    <mergeCell ref="L55:L56"/>
    <mergeCell ref="L41:L42"/>
    <mergeCell ref="L43:L44"/>
    <mergeCell ref="G90:I90"/>
    <mergeCell ref="G91:I91"/>
    <mergeCell ref="J90:L91"/>
    <mergeCell ref="L57:L58"/>
    <mergeCell ref="B64:L65"/>
    <mergeCell ref="B69:C70"/>
    <mergeCell ref="B72:B73"/>
    <mergeCell ref="D72:D73"/>
    <mergeCell ref="E72:E73"/>
    <mergeCell ref="F72:F73"/>
    <mergeCell ref="I72:I73"/>
    <mergeCell ref="K57:K58"/>
    <mergeCell ref="B87:C88"/>
    <mergeCell ref="B90:B91"/>
    <mergeCell ref="D90:D91"/>
    <mergeCell ref="E90:E91"/>
    <mergeCell ref="F90:F91"/>
    <mergeCell ref="B81:B82"/>
    <mergeCell ref="D81:D82"/>
    <mergeCell ref="E81:E82"/>
    <mergeCell ref="F81:F82"/>
    <mergeCell ref="B78:B79"/>
    <mergeCell ref="D78:D79"/>
    <mergeCell ref="E78:E79"/>
  </mergeCells>
  <pageMargins left="0.15748031496062992" right="0.15748031496062992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/>
  <dimension ref="A1:L192"/>
  <sheetViews>
    <sheetView workbookViewId="0">
      <pane ySplit="2" topLeftCell="A3" activePane="bottomLeft" state="frozen"/>
      <selection activeCell="C15" sqref="C15"/>
      <selection pane="bottomLeft" activeCell="H115" sqref="H115:K122"/>
    </sheetView>
  </sheetViews>
  <sheetFormatPr defaultRowHeight="12.75"/>
  <cols>
    <col min="1" max="2" width="3.5703125" customWidth="1"/>
    <col min="3" max="3" width="19.42578125" customWidth="1"/>
    <col min="4" max="11" width="7.7109375" customWidth="1"/>
  </cols>
  <sheetData>
    <row r="1" spans="2:12" ht="11.25" customHeight="1">
      <c r="B1" s="252" t="s">
        <v>297</v>
      </c>
      <c r="C1" s="253"/>
      <c r="D1" s="253"/>
      <c r="E1" s="253"/>
      <c r="F1" s="253"/>
      <c r="G1" s="253"/>
      <c r="H1" s="253"/>
      <c r="I1" s="253"/>
      <c r="J1" s="254"/>
      <c r="K1" s="253"/>
      <c r="L1" s="254"/>
    </row>
    <row r="2" spans="2:12" ht="12" customHeight="1" thickBot="1">
      <c r="B2" s="255"/>
      <c r="C2" s="256"/>
      <c r="D2" s="256"/>
      <c r="E2" s="256"/>
      <c r="F2" s="256"/>
      <c r="G2" s="256"/>
      <c r="H2" s="256"/>
      <c r="I2" s="256"/>
      <c r="J2" s="257"/>
      <c r="K2" s="256"/>
      <c r="L2" s="257"/>
    </row>
    <row r="3" spans="2:12" ht="12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2" ht="13.5" thickBot="1"/>
    <row r="5" spans="2:12" ht="12.75" customHeight="1">
      <c r="B5" s="243" t="s">
        <v>39</v>
      </c>
      <c r="C5" s="490"/>
      <c r="D5" s="234" t="s">
        <v>45</v>
      </c>
      <c r="E5" s="234" t="s">
        <v>46</v>
      </c>
      <c r="F5" s="234" t="s">
        <v>47</v>
      </c>
      <c r="G5" s="234" t="s">
        <v>48</v>
      </c>
      <c r="H5" s="234" t="s">
        <v>12</v>
      </c>
      <c r="I5" s="241" t="s">
        <v>43</v>
      </c>
      <c r="J5" s="241" t="s">
        <v>44</v>
      </c>
      <c r="K5" s="241" t="s">
        <v>49</v>
      </c>
      <c r="L5" s="379" t="s">
        <v>13</v>
      </c>
    </row>
    <row r="6" spans="2:12" ht="12.75" customHeight="1" thickBot="1">
      <c r="B6" s="383"/>
      <c r="C6" s="491"/>
      <c r="D6" s="380"/>
      <c r="E6" s="380"/>
      <c r="F6" s="380"/>
      <c r="G6" s="380"/>
      <c r="H6" s="380"/>
      <c r="I6" s="485"/>
      <c r="J6" s="485"/>
      <c r="K6" s="485"/>
      <c r="L6" s="380"/>
    </row>
    <row r="7" spans="2:12" ht="12.75" customHeight="1" thickBot="1">
      <c r="B7" s="243" t="s">
        <v>45</v>
      </c>
      <c r="C7" s="2" t="str">
        <f>'[1]Confirmed Players'!$B$78</f>
        <v>Sheunesu Kimbugwe</v>
      </c>
      <c r="D7" s="489"/>
      <c r="E7" s="484"/>
      <c r="F7" s="484"/>
      <c r="G7" s="484"/>
      <c r="H7" s="484"/>
      <c r="I7" s="484"/>
      <c r="J7" s="484"/>
      <c r="K7" s="484"/>
      <c r="L7" s="484"/>
    </row>
    <row r="8" spans="2:12" ht="12.75" customHeight="1" thickBot="1">
      <c r="B8" s="383"/>
      <c r="C8" s="3" t="str">
        <f>'[1]Confirmed Players'!$D$78</f>
        <v>Ashvita Marr</v>
      </c>
      <c r="D8" s="489"/>
      <c r="E8" s="484"/>
      <c r="F8" s="484"/>
      <c r="G8" s="484"/>
      <c r="H8" s="484"/>
      <c r="I8" s="484"/>
      <c r="J8" s="484"/>
      <c r="K8" s="484"/>
      <c r="L8" s="484"/>
    </row>
    <row r="9" spans="2:12" ht="12.75" customHeight="1" thickBot="1">
      <c r="B9" s="234" t="s">
        <v>46</v>
      </c>
      <c r="C9" s="5" t="str">
        <f>'[1]Confirmed Players'!$B$65</f>
        <v>David Choi</v>
      </c>
      <c r="D9" s="484"/>
      <c r="E9" s="488"/>
      <c r="F9" s="484"/>
      <c r="G9" s="484"/>
      <c r="H9" s="484"/>
      <c r="I9" s="484"/>
      <c r="J9" s="484"/>
      <c r="K9" s="484"/>
      <c r="L9" s="484"/>
    </row>
    <row r="10" spans="2:12" ht="12.75" customHeight="1" thickBot="1">
      <c r="B10" s="380"/>
      <c r="C10" s="3" t="str">
        <f>'[1]Confirmed Players'!$D$65</f>
        <v>Ilona Reed</v>
      </c>
      <c r="D10" s="484"/>
      <c r="E10" s="488"/>
      <c r="F10" s="484"/>
      <c r="G10" s="484"/>
      <c r="H10" s="484"/>
      <c r="I10" s="484"/>
      <c r="J10" s="484"/>
      <c r="K10" s="484"/>
      <c r="L10" s="484"/>
    </row>
    <row r="11" spans="2:12" ht="12.75" customHeight="1" thickBot="1">
      <c r="B11" s="234" t="s">
        <v>47</v>
      </c>
      <c r="C11" s="2" t="str">
        <f>'[1]Confirmed Players'!$B$73</f>
        <v>Neil Gould</v>
      </c>
      <c r="D11" s="484"/>
      <c r="E11" s="484"/>
      <c r="F11" s="488"/>
      <c r="G11" s="484"/>
      <c r="H11" s="484"/>
      <c r="I11" s="484"/>
      <c r="J11" s="484"/>
      <c r="K11" s="484"/>
      <c r="L11" s="484"/>
    </row>
    <row r="12" spans="2:12" ht="12.75" customHeight="1" thickBot="1">
      <c r="B12" s="380"/>
      <c r="C12" s="3" t="str">
        <f>'[1]Confirmed Players'!$D$73</f>
        <v>Ishani khazanchi</v>
      </c>
      <c r="D12" s="484"/>
      <c r="E12" s="484"/>
      <c r="F12" s="488"/>
      <c r="G12" s="484"/>
      <c r="H12" s="484"/>
      <c r="I12" s="484"/>
      <c r="J12" s="484"/>
      <c r="K12" s="484"/>
      <c r="L12" s="484"/>
    </row>
    <row r="13" spans="2:12" ht="12.75" customHeight="1" thickBot="1">
      <c r="B13" s="234" t="s">
        <v>48</v>
      </c>
      <c r="C13" s="2" t="str">
        <f>'[1]Confirmed Players'!$B$75</f>
        <v>Jerry Cheng</v>
      </c>
      <c r="D13" s="484"/>
      <c r="E13" s="484"/>
      <c r="F13" s="484"/>
      <c r="G13" s="488"/>
      <c r="H13" s="484"/>
      <c r="I13" s="484"/>
      <c r="J13" s="484"/>
      <c r="K13" s="484"/>
      <c r="L13" s="484"/>
    </row>
    <row r="14" spans="2:12" ht="12.75" customHeight="1" thickBot="1">
      <c r="B14" s="380"/>
      <c r="C14" s="7" t="str">
        <f>'[1]Confirmed Players'!$D$75</f>
        <v>Cynthia Law</v>
      </c>
      <c r="D14" s="484"/>
      <c r="E14" s="484"/>
      <c r="F14" s="484"/>
      <c r="G14" s="488"/>
      <c r="H14" s="484"/>
      <c r="I14" s="484"/>
      <c r="J14" s="484"/>
      <c r="K14" s="484"/>
      <c r="L14" s="484"/>
    </row>
    <row r="15" spans="2:12" ht="12.75" customHeight="1">
      <c r="B15" s="117"/>
      <c r="C15" s="67"/>
      <c r="D15" s="117"/>
      <c r="E15" s="117"/>
      <c r="F15" s="117"/>
      <c r="G15" s="69"/>
      <c r="H15" s="117"/>
      <c r="I15" s="117"/>
      <c r="J15" s="117"/>
      <c r="K15" s="117"/>
      <c r="L15" s="117"/>
    </row>
    <row r="16" spans="2:12" ht="12.75" customHeight="1">
      <c r="B16" s="117"/>
      <c r="C16" s="6"/>
      <c r="D16" s="117"/>
      <c r="E16" s="117"/>
      <c r="F16" s="117"/>
    </row>
    <row r="17" spans="2:12" ht="12.75" customHeight="1">
      <c r="B17" s="1" t="s">
        <v>227</v>
      </c>
      <c r="C17" s="6"/>
      <c r="D17" s="117"/>
      <c r="E17" s="117"/>
      <c r="F17" s="117"/>
    </row>
    <row r="18" spans="2:12" ht="12.75" customHeight="1">
      <c r="B18" s="1"/>
      <c r="C18" s="6"/>
      <c r="D18" s="117"/>
      <c r="E18" s="117"/>
      <c r="F18" s="117"/>
    </row>
    <row r="19" spans="2:12" ht="12.75" customHeight="1" thickBot="1"/>
    <row r="20" spans="2:12" ht="12.75" customHeight="1">
      <c r="B20" s="243" t="s">
        <v>40</v>
      </c>
      <c r="C20" s="490"/>
      <c r="D20" s="234" t="s">
        <v>45</v>
      </c>
      <c r="E20" s="234" t="s">
        <v>46</v>
      </c>
      <c r="F20" s="234" t="s">
        <v>47</v>
      </c>
      <c r="G20" s="234" t="s">
        <v>48</v>
      </c>
      <c r="H20" s="234" t="s">
        <v>12</v>
      </c>
      <c r="I20" s="241" t="s">
        <v>43</v>
      </c>
      <c r="J20" s="241" t="s">
        <v>44</v>
      </c>
      <c r="K20" s="241" t="s">
        <v>49</v>
      </c>
      <c r="L20" s="379" t="s">
        <v>13</v>
      </c>
    </row>
    <row r="21" spans="2:12" ht="12.75" customHeight="1" thickBot="1">
      <c r="B21" s="383"/>
      <c r="C21" s="491"/>
      <c r="D21" s="380"/>
      <c r="E21" s="380"/>
      <c r="F21" s="380"/>
      <c r="G21" s="380"/>
      <c r="H21" s="380"/>
      <c r="I21" s="485"/>
      <c r="J21" s="485"/>
      <c r="K21" s="485"/>
      <c r="L21" s="380"/>
    </row>
    <row r="22" spans="2:12" ht="12.75" customHeight="1" thickBot="1">
      <c r="B22" s="243" t="s">
        <v>45</v>
      </c>
      <c r="C22" s="2" t="e">
        <f>'[1]Confirmed Players'!$B$80</f>
        <v>#REF!</v>
      </c>
      <c r="D22" s="489"/>
      <c r="E22" s="484"/>
      <c r="F22" s="484"/>
      <c r="G22" s="484"/>
      <c r="H22" s="484"/>
      <c r="I22" s="484"/>
      <c r="J22" s="484"/>
      <c r="K22" s="484"/>
      <c r="L22" s="484"/>
    </row>
    <row r="23" spans="2:12" ht="12.75" customHeight="1" thickBot="1">
      <c r="B23" s="383"/>
      <c r="C23" s="3" t="e">
        <f>'[1]Confirmed Players'!$D$80</f>
        <v>#REF!</v>
      </c>
      <c r="D23" s="489"/>
      <c r="E23" s="484"/>
      <c r="F23" s="484"/>
      <c r="G23" s="484"/>
      <c r="H23" s="484"/>
      <c r="I23" s="484"/>
      <c r="J23" s="484"/>
      <c r="K23" s="484"/>
      <c r="L23" s="484"/>
    </row>
    <row r="24" spans="2:12" ht="12.75" customHeight="1" thickBot="1">
      <c r="B24" s="234" t="s">
        <v>46</v>
      </c>
      <c r="C24" s="5" t="str">
        <f>'[1]Confirmed Players'!$B$69</f>
        <v>Richard Reid</v>
      </c>
      <c r="D24" s="484"/>
      <c r="E24" s="488"/>
      <c r="F24" s="484"/>
      <c r="G24" s="484"/>
      <c r="H24" s="484"/>
      <c r="I24" s="484"/>
      <c r="J24" s="484"/>
      <c r="K24" s="484"/>
      <c r="L24" s="484"/>
    </row>
    <row r="25" spans="2:12" ht="12.75" customHeight="1" thickBot="1">
      <c r="B25" s="380"/>
      <c r="C25" s="3" t="str">
        <f>'[1]Confirmed Players'!$D$69</f>
        <v>Emma Skingsley</v>
      </c>
      <c r="D25" s="484"/>
      <c r="E25" s="488"/>
      <c r="F25" s="484"/>
      <c r="G25" s="484"/>
      <c r="H25" s="484"/>
      <c r="I25" s="484"/>
      <c r="J25" s="484"/>
      <c r="K25" s="484"/>
      <c r="L25" s="484"/>
    </row>
    <row r="26" spans="2:12" ht="12.75" customHeight="1" thickBot="1">
      <c r="B26" s="234" t="s">
        <v>47</v>
      </c>
      <c r="C26" s="2" t="str">
        <f>'[1]Confirmed Players'!$B$68</f>
        <v>Shaun Parr</v>
      </c>
      <c r="D26" s="484"/>
      <c r="E26" s="484"/>
      <c r="F26" s="488"/>
      <c r="G26" s="484"/>
      <c r="H26" s="484"/>
      <c r="I26" s="484"/>
      <c r="J26" s="484"/>
      <c r="K26" s="484"/>
      <c r="L26" s="484"/>
    </row>
    <row r="27" spans="2:12" ht="12.75" customHeight="1" thickBot="1">
      <c r="B27" s="380"/>
      <c r="C27" s="3" t="str">
        <f>'[1]Confirmed Players'!$D$68</f>
        <v xml:space="preserve">Gill Stewart </v>
      </c>
      <c r="D27" s="484"/>
      <c r="E27" s="484"/>
      <c r="F27" s="488"/>
      <c r="G27" s="484"/>
      <c r="H27" s="484"/>
      <c r="I27" s="484"/>
      <c r="J27" s="484"/>
      <c r="K27" s="484"/>
      <c r="L27" s="484"/>
    </row>
    <row r="28" spans="2:12" ht="12.75" customHeight="1" thickBot="1">
      <c r="B28" s="234" t="s">
        <v>48</v>
      </c>
      <c r="C28" s="2" t="str">
        <f>'[1]Confirmed Players'!$B$76</f>
        <v>Richard Ralph</v>
      </c>
      <c r="D28" s="484"/>
      <c r="E28" s="484"/>
      <c r="F28" s="484"/>
      <c r="G28" s="488"/>
      <c r="H28" s="484"/>
      <c r="I28" s="484"/>
      <c r="J28" s="484"/>
      <c r="K28" s="484"/>
      <c r="L28" s="484"/>
    </row>
    <row r="29" spans="2:12" ht="12.75" customHeight="1" thickBot="1">
      <c r="B29" s="380"/>
      <c r="C29" s="7" t="str">
        <f>'[1]Confirmed Players'!$D$76</f>
        <v>Annabel Hong</v>
      </c>
      <c r="D29" s="484"/>
      <c r="E29" s="484"/>
      <c r="F29" s="484"/>
      <c r="G29" s="488"/>
      <c r="H29" s="484"/>
      <c r="I29" s="484"/>
      <c r="J29" s="484"/>
      <c r="K29" s="484"/>
      <c r="L29" s="484"/>
    </row>
    <row r="30" spans="2:12" ht="12.75" customHeight="1">
      <c r="B30" s="117"/>
      <c r="C30" s="67"/>
      <c r="D30" s="117"/>
      <c r="E30" s="117"/>
      <c r="F30" s="117"/>
      <c r="G30" s="69"/>
      <c r="H30" s="117"/>
      <c r="I30" s="117"/>
      <c r="J30" s="117"/>
      <c r="K30" s="117"/>
      <c r="L30" s="117"/>
    </row>
    <row r="31" spans="2:12" ht="12.75" customHeight="1">
      <c r="B31" s="117"/>
      <c r="C31" s="6"/>
      <c r="D31" s="117"/>
      <c r="E31" s="117"/>
      <c r="F31" s="117"/>
    </row>
    <row r="32" spans="2:12" ht="12.75" customHeight="1">
      <c r="B32" s="1" t="s">
        <v>227</v>
      </c>
      <c r="C32" s="6"/>
      <c r="D32" s="117"/>
      <c r="E32" s="117"/>
      <c r="F32" s="117"/>
    </row>
    <row r="33" spans="2:12" ht="12.75" customHeight="1"/>
    <row r="34" spans="2:12" ht="12.75" customHeight="1" thickBot="1">
      <c r="B34" s="1"/>
      <c r="C34" s="6"/>
      <c r="D34" s="117"/>
      <c r="E34" s="117"/>
      <c r="F34" s="117"/>
      <c r="G34" s="117"/>
      <c r="H34" s="117"/>
      <c r="I34" s="117"/>
      <c r="J34" s="117"/>
      <c r="K34" s="117"/>
    </row>
    <row r="35" spans="2:12" ht="12.75" customHeight="1">
      <c r="B35" s="243" t="s">
        <v>41</v>
      </c>
      <c r="C35" s="490"/>
      <c r="D35" s="234" t="s">
        <v>45</v>
      </c>
      <c r="E35" s="234" t="s">
        <v>46</v>
      </c>
      <c r="F35" s="234" t="s">
        <v>47</v>
      </c>
      <c r="G35" s="234" t="s">
        <v>48</v>
      </c>
      <c r="H35" s="234" t="s">
        <v>12</v>
      </c>
      <c r="I35" s="241" t="s">
        <v>43</v>
      </c>
      <c r="J35" s="241" t="s">
        <v>44</v>
      </c>
      <c r="K35" s="241" t="s">
        <v>49</v>
      </c>
      <c r="L35" s="379" t="s">
        <v>13</v>
      </c>
    </row>
    <row r="36" spans="2:12" ht="12.75" customHeight="1" thickBot="1">
      <c r="B36" s="383"/>
      <c r="C36" s="491"/>
      <c r="D36" s="380"/>
      <c r="E36" s="380"/>
      <c r="F36" s="380"/>
      <c r="G36" s="380"/>
      <c r="H36" s="380"/>
      <c r="I36" s="485"/>
      <c r="J36" s="485"/>
      <c r="K36" s="485"/>
      <c r="L36" s="380"/>
    </row>
    <row r="37" spans="2:12" ht="12.75" customHeight="1" thickBot="1">
      <c r="B37" s="243" t="s">
        <v>45</v>
      </c>
      <c r="C37" s="2" t="str">
        <f>'[1]Confirmed Players'!$B$67</f>
        <v>Simon Reed</v>
      </c>
      <c r="D37" s="489"/>
      <c r="E37" s="484"/>
      <c r="F37" s="484"/>
      <c r="G37" s="484"/>
      <c r="H37" s="484"/>
      <c r="I37" s="484"/>
      <c r="J37" s="484"/>
      <c r="K37" s="484"/>
      <c r="L37" s="484"/>
    </row>
    <row r="38" spans="2:12" ht="12.75" customHeight="1" thickBot="1">
      <c r="B38" s="383"/>
      <c r="C38" s="3" t="str">
        <f>'[1]Confirmed Players'!$D$67</f>
        <v>Harriett Sylvester</v>
      </c>
      <c r="D38" s="489"/>
      <c r="E38" s="484"/>
      <c r="F38" s="484"/>
      <c r="G38" s="484"/>
      <c r="H38" s="484"/>
      <c r="I38" s="484"/>
      <c r="J38" s="484"/>
      <c r="K38" s="484"/>
      <c r="L38" s="484"/>
    </row>
    <row r="39" spans="2:12" ht="12.75" customHeight="1" thickBot="1">
      <c r="B39" s="234" t="s">
        <v>46</v>
      </c>
      <c r="C39" s="5" t="str">
        <f>'[1]Confirmed Players'!$B$72</f>
        <v>Curnow Bascombe</v>
      </c>
      <c r="D39" s="484"/>
      <c r="E39" s="488"/>
      <c r="F39" s="484"/>
      <c r="G39" s="484"/>
      <c r="H39" s="484"/>
      <c r="I39" s="484"/>
      <c r="J39" s="484"/>
      <c r="K39" s="484"/>
      <c r="L39" s="484"/>
    </row>
    <row r="40" spans="2:12" ht="12.75" customHeight="1" thickBot="1">
      <c r="B40" s="380"/>
      <c r="C40" s="3" t="str">
        <f>'[1]Confirmed Players'!$D$72</f>
        <v>Hannah Seagrave</v>
      </c>
      <c r="D40" s="484"/>
      <c r="E40" s="488"/>
      <c r="F40" s="484"/>
      <c r="G40" s="484"/>
      <c r="H40" s="484"/>
      <c r="I40" s="484"/>
      <c r="J40" s="484"/>
      <c r="K40" s="484"/>
      <c r="L40" s="484"/>
    </row>
    <row r="41" spans="2:12" ht="12.75" customHeight="1" thickBot="1">
      <c r="B41" s="234" t="s">
        <v>47</v>
      </c>
      <c r="C41" s="2" t="str">
        <f>'[1]Confirmed Players'!$B$70</f>
        <v>Alistair Mannings</v>
      </c>
      <c r="D41" s="484"/>
      <c r="E41" s="484"/>
      <c r="F41" s="488"/>
      <c r="G41" s="484"/>
      <c r="H41" s="484"/>
      <c r="I41" s="484"/>
      <c r="J41" s="484"/>
      <c r="K41" s="484"/>
      <c r="L41" s="484"/>
    </row>
    <row r="42" spans="2:12" ht="12.75" customHeight="1" thickBot="1">
      <c r="B42" s="380"/>
      <c r="C42" s="3" t="str">
        <f>'[1]Confirmed Players'!$D$70</f>
        <v>Katie Batt</v>
      </c>
      <c r="D42" s="484"/>
      <c r="E42" s="484"/>
      <c r="F42" s="488"/>
      <c r="G42" s="484"/>
      <c r="H42" s="484"/>
      <c r="I42" s="484"/>
      <c r="J42" s="484"/>
      <c r="K42" s="484"/>
      <c r="L42" s="484"/>
    </row>
    <row r="43" spans="2:12" ht="12.75" customHeight="1" thickBot="1">
      <c r="B43" s="234" t="s">
        <v>48</v>
      </c>
      <c r="C43" s="2" t="str">
        <f>'[1]Confirmed Players'!$B$71</f>
        <v>Zhi Lun</v>
      </c>
      <c r="D43" s="484"/>
      <c r="E43" s="484"/>
      <c r="F43" s="484"/>
      <c r="G43" s="488"/>
      <c r="H43" s="484"/>
      <c r="I43" s="484"/>
      <c r="J43" s="484"/>
      <c r="K43" s="484"/>
      <c r="L43" s="484"/>
    </row>
    <row r="44" spans="2:12" ht="12.75" customHeight="1" thickBot="1">
      <c r="B44" s="380"/>
      <c r="C44" s="7" t="str">
        <f>'[1]Confirmed Players'!$D$71</f>
        <v>Beatrice Ho</v>
      </c>
      <c r="D44" s="484"/>
      <c r="E44" s="484"/>
      <c r="F44" s="484"/>
      <c r="G44" s="488"/>
      <c r="H44" s="484"/>
      <c r="I44" s="484"/>
      <c r="J44" s="484"/>
      <c r="K44" s="484"/>
      <c r="L44" s="484"/>
    </row>
    <row r="45" spans="2:12" ht="12.75" customHeight="1">
      <c r="B45" s="117"/>
      <c r="C45" s="6"/>
      <c r="D45" s="117"/>
      <c r="E45" s="117"/>
      <c r="F45" s="117"/>
    </row>
    <row r="46" spans="2:12" ht="12.75" customHeight="1">
      <c r="B46" s="1" t="s">
        <v>227</v>
      </c>
      <c r="C46" s="6"/>
      <c r="D46" s="117"/>
      <c r="E46" s="117"/>
      <c r="F46" s="117"/>
    </row>
    <row r="47" spans="2:12" ht="12.75" customHeight="1"/>
    <row r="48" spans="2:12" ht="12.75" customHeight="1">
      <c r="B48" s="1"/>
    </row>
    <row r="49" spans="2:12" ht="12.75" customHeight="1" thickBot="1"/>
    <row r="50" spans="2:12" ht="12.75" customHeight="1">
      <c r="B50" s="243" t="s">
        <v>42</v>
      </c>
      <c r="C50" s="490"/>
      <c r="D50" s="234" t="s">
        <v>45</v>
      </c>
      <c r="E50" s="234" t="s">
        <v>46</v>
      </c>
      <c r="F50" s="234" t="s">
        <v>47</v>
      </c>
      <c r="G50" s="234" t="s">
        <v>48</v>
      </c>
      <c r="H50" s="234" t="s">
        <v>12</v>
      </c>
      <c r="I50" s="241" t="s">
        <v>43</v>
      </c>
      <c r="J50" s="241" t="s">
        <v>44</v>
      </c>
      <c r="K50" s="241" t="s">
        <v>49</v>
      </c>
      <c r="L50" s="379" t="s">
        <v>13</v>
      </c>
    </row>
    <row r="51" spans="2:12" ht="12.75" customHeight="1" thickBot="1">
      <c r="B51" s="383"/>
      <c r="C51" s="491"/>
      <c r="D51" s="380"/>
      <c r="E51" s="380"/>
      <c r="F51" s="380"/>
      <c r="G51" s="380"/>
      <c r="H51" s="380"/>
      <c r="I51" s="485"/>
      <c r="J51" s="485"/>
      <c r="K51" s="485"/>
      <c r="L51" s="380"/>
    </row>
    <row r="52" spans="2:12" ht="12.75" customHeight="1" thickBot="1">
      <c r="B52" s="243" t="s">
        <v>45</v>
      </c>
      <c r="C52" s="2"/>
      <c r="D52" s="489"/>
      <c r="E52" s="484"/>
      <c r="F52" s="484"/>
      <c r="G52" s="484"/>
      <c r="H52" s="484"/>
      <c r="I52" s="484"/>
      <c r="J52" s="484"/>
      <c r="K52" s="484"/>
      <c r="L52" s="484"/>
    </row>
    <row r="53" spans="2:12" ht="12.75" customHeight="1" thickBot="1">
      <c r="B53" s="383"/>
      <c r="C53" s="3"/>
      <c r="D53" s="489"/>
      <c r="E53" s="484"/>
      <c r="F53" s="484"/>
      <c r="G53" s="484"/>
      <c r="H53" s="484"/>
      <c r="I53" s="484"/>
      <c r="J53" s="484"/>
      <c r="K53" s="484"/>
      <c r="L53" s="484"/>
    </row>
    <row r="54" spans="2:12" ht="12.75" customHeight="1" thickBot="1">
      <c r="B54" s="234" t="s">
        <v>46</v>
      </c>
      <c r="C54" s="5" t="str">
        <f>'[1]Confirmed Players'!$B$66</f>
        <v>Sean Such</v>
      </c>
      <c r="D54" s="484"/>
      <c r="E54" s="488"/>
      <c r="F54" s="484"/>
      <c r="G54" s="484"/>
      <c r="H54" s="484"/>
      <c r="I54" s="484"/>
      <c r="J54" s="484"/>
      <c r="K54" s="484"/>
      <c r="L54" s="484"/>
    </row>
    <row r="55" spans="2:12" ht="12.75" customHeight="1" thickBot="1">
      <c r="B55" s="380"/>
      <c r="C55" s="3" t="str">
        <f>'[1]Confirmed Players'!$D$66</f>
        <v>Sara Addison</v>
      </c>
      <c r="D55" s="484"/>
      <c r="E55" s="488"/>
      <c r="F55" s="484"/>
      <c r="G55" s="484"/>
      <c r="H55" s="484"/>
      <c r="I55" s="484"/>
      <c r="J55" s="484"/>
      <c r="K55" s="484"/>
      <c r="L55" s="484"/>
    </row>
    <row r="56" spans="2:12" ht="12.75" customHeight="1" thickBot="1">
      <c r="B56" s="234" t="s">
        <v>47</v>
      </c>
      <c r="C56" s="2" t="str">
        <f>'[1]Confirmed Players'!$B$81</f>
        <v>MEN'S SINGLES  A</v>
      </c>
      <c r="D56" s="484"/>
      <c r="E56" s="484"/>
      <c r="F56" s="488"/>
      <c r="G56" s="484"/>
      <c r="H56" s="484"/>
      <c r="I56" s="484"/>
      <c r="J56" s="484"/>
      <c r="K56" s="484"/>
      <c r="L56" s="484"/>
    </row>
    <row r="57" spans="2:12" ht="12.75" customHeight="1" thickBot="1">
      <c r="B57" s="380"/>
      <c r="C57" s="3" t="e">
        <f>'[1]Confirmed Players'!$D$81</f>
        <v>#REF!</v>
      </c>
      <c r="D57" s="484"/>
      <c r="E57" s="484"/>
      <c r="F57" s="488"/>
      <c r="G57" s="484"/>
      <c r="H57" s="484"/>
      <c r="I57" s="484"/>
      <c r="J57" s="484"/>
      <c r="K57" s="484"/>
      <c r="L57" s="484"/>
    </row>
    <row r="58" spans="2:12" ht="12.75" customHeight="1">
      <c r="B58" s="234" t="s">
        <v>48</v>
      </c>
      <c r="C58" s="2" t="e">
        <f>'[1]Confirmed Players'!$B$82</f>
        <v>#REF!</v>
      </c>
      <c r="D58" s="379"/>
      <c r="E58" s="379"/>
      <c r="F58" s="379"/>
      <c r="G58" s="496"/>
      <c r="H58" s="379"/>
      <c r="I58" s="379"/>
      <c r="J58" s="379"/>
      <c r="K58" s="379"/>
      <c r="L58" s="379"/>
    </row>
    <row r="59" spans="2:12" ht="12.75" customHeight="1" thickBot="1">
      <c r="B59" s="235"/>
      <c r="C59" s="7" t="e">
        <f>'[1]Confirmed Players'!$D$82</f>
        <v>#REF!</v>
      </c>
      <c r="D59" s="380"/>
      <c r="E59" s="380"/>
      <c r="F59" s="380"/>
      <c r="G59" s="497"/>
      <c r="H59" s="380"/>
      <c r="I59" s="380"/>
      <c r="J59" s="380"/>
      <c r="K59" s="380"/>
      <c r="L59" s="380"/>
    </row>
    <row r="60" spans="2:12" ht="12.75" customHeight="1">
      <c r="B60" s="117"/>
      <c r="C60" s="6"/>
      <c r="D60" s="117"/>
      <c r="E60" s="117"/>
      <c r="F60" s="117"/>
    </row>
    <row r="61" spans="2:12" ht="12.75" customHeight="1">
      <c r="B61" s="1" t="s">
        <v>227</v>
      </c>
      <c r="C61" s="6"/>
      <c r="D61" s="117"/>
      <c r="E61" s="117"/>
      <c r="F61" s="117"/>
    </row>
    <row r="62" spans="2:12" ht="12.75" customHeight="1"/>
    <row r="63" spans="2:12" ht="12.75" customHeight="1" thickBot="1">
      <c r="B63" s="1"/>
      <c r="C63" s="117"/>
      <c r="D63" s="117"/>
      <c r="E63" s="117"/>
      <c r="F63" s="117"/>
      <c r="G63" s="117"/>
      <c r="H63" s="117"/>
      <c r="I63" s="117"/>
      <c r="J63" s="117"/>
      <c r="K63" s="117"/>
    </row>
    <row r="64" spans="2:12" ht="12.75" customHeight="1">
      <c r="B64" s="252" t="str">
        <f>B1</f>
        <v>MIXED LEAGUE RESULTS - DEC 2015</v>
      </c>
      <c r="C64" s="253"/>
      <c r="D64" s="253"/>
      <c r="E64" s="253"/>
      <c r="F64" s="253"/>
      <c r="G64" s="253"/>
      <c r="H64" s="253"/>
      <c r="I64" s="253"/>
      <c r="J64" s="253"/>
      <c r="K64" s="253"/>
      <c r="L64" s="254"/>
    </row>
    <row r="65" spans="2:12" ht="12.75" customHeight="1" thickBot="1">
      <c r="B65" s="255"/>
      <c r="C65" s="256"/>
      <c r="D65" s="256"/>
      <c r="E65" s="256"/>
      <c r="F65" s="256"/>
      <c r="G65" s="256"/>
      <c r="H65" s="256"/>
      <c r="I65" s="256"/>
      <c r="J65" s="256"/>
      <c r="K65" s="256"/>
      <c r="L65" s="257"/>
    </row>
    <row r="66" spans="2:12" ht="2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ht="13.5" thickBot="1"/>
    <row r="68" spans="2:12">
      <c r="B68" s="243" t="s">
        <v>39</v>
      </c>
      <c r="C68" s="250"/>
      <c r="D68" s="234" t="s">
        <v>45</v>
      </c>
      <c r="E68" s="234" t="s">
        <v>46</v>
      </c>
      <c r="F68" s="234" t="s">
        <v>47</v>
      </c>
      <c r="G68" s="234" t="s">
        <v>48</v>
      </c>
      <c r="H68" s="234" t="s">
        <v>12</v>
      </c>
      <c r="I68" s="241" t="s">
        <v>43</v>
      </c>
      <c r="J68" s="241" t="s">
        <v>44</v>
      </c>
      <c r="K68" s="241" t="s">
        <v>49</v>
      </c>
      <c r="L68" s="379" t="s">
        <v>13</v>
      </c>
    </row>
    <row r="69" spans="2:12" ht="13.5" thickBot="1">
      <c r="B69" s="244"/>
      <c r="C69" s="276"/>
      <c r="D69" s="235"/>
      <c r="E69" s="235"/>
      <c r="F69" s="235"/>
      <c r="G69" s="235"/>
      <c r="H69" s="235"/>
      <c r="I69" s="242"/>
      <c r="J69" s="242"/>
      <c r="K69" s="242"/>
      <c r="L69" s="380"/>
    </row>
    <row r="70" spans="2:12">
      <c r="B70" s="234" t="s">
        <v>45</v>
      </c>
      <c r="C70" s="2"/>
      <c r="D70" s="496"/>
      <c r="E70" s="379"/>
      <c r="F70" s="379"/>
      <c r="G70" s="379"/>
      <c r="H70" s="379"/>
      <c r="I70" s="379"/>
      <c r="J70" s="379"/>
      <c r="K70" s="379"/>
      <c r="L70" s="379"/>
    </row>
    <row r="71" spans="2:12" ht="13.5" thickBot="1">
      <c r="B71" s="235"/>
      <c r="C71" s="3"/>
      <c r="D71" s="497"/>
      <c r="E71" s="380"/>
      <c r="F71" s="380"/>
      <c r="G71" s="380"/>
      <c r="H71" s="380"/>
      <c r="I71" s="380"/>
      <c r="J71" s="380"/>
      <c r="K71" s="380"/>
      <c r="L71" s="380"/>
    </row>
    <row r="72" spans="2:12">
      <c r="B72" s="234" t="s">
        <v>46</v>
      </c>
      <c r="C72" s="5"/>
      <c r="D72" s="379"/>
      <c r="E72" s="496"/>
      <c r="F72" s="379"/>
      <c r="G72" s="379"/>
      <c r="H72" s="379"/>
      <c r="I72" s="379"/>
      <c r="J72" s="379"/>
      <c r="K72" s="379"/>
      <c r="L72" s="379"/>
    </row>
    <row r="73" spans="2:12" ht="13.5" thickBot="1">
      <c r="B73" s="235"/>
      <c r="C73" s="3"/>
      <c r="D73" s="380"/>
      <c r="E73" s="497"/>
      <c r="F73" s="380"/>
      <c r="G73" s="380"/>
      <c r="H73" s="380"/>
      <c r="I73" s="380"/>
      <c r="J73" s="380"/>
      <c r="K73" s="380"/>
      <c r="L73" s="380"/>
    </row>
    <row r="74" spans="2:12">
      <c r="B74" s="234" t="s">
        <v>47</v>
      </c>
      <c r="C74" s="2"/>
      <c r="D74" s="379"/>
      <c r="E74" s="379"/>
      <c r="F74" s="496"/>
      <c r="G74" s="379"/>
      <c r="H74" s="379"/>
      <c r="I74" s="379"/>
      <c r="J74" s="379"/>
      <c r="K74" s="379"/>
      <c r="L74" s="379"/>
    </row>
    <row r="75" spans="2:12" ht="13.5" thickBot="1">
      <c r="B75" s="235"/>
      <c r="C75" s="3"/>
      <c r="D75" s="380"/>
      <c r="E75" s="380"/>
      <c r="F75" s="497"/>
      <c r="G75" s="380"/>
      <c r="H75" s="380"/>
      <c r="I75" s="380"/>
      <c r="J75" s="380"/>
      <c r="K75" s="380"/>
      <c r="L75" s="380"/>
    </row>
    <row r="76" spans="2:12">
      <c r="B76" s="234" t="s">
        <v>48</v>
      </c>
      <c r="C76" s="2"/>
      <c r="D76" s="379"/>
      <c r="E76" s="379"/>
      <c r="F76" s="379"/>
      <c r="G76" s="496"/>
      <c r="H76" s="379"/>
      <c r="I76" s="379"/>
      <c r="J76" s="379"/>
      <c r="K76" s="379"/>
      <c r="L76" s="379"/>
    </row>
    <row r="77" spans="2:12" ht="13.5" thickBot="1">
      <c r="B77" s="235"/>
      <c r="C77" s="7"/>
      <c r="D77" s="380"/>
      <c r="E77" s="380"/>
      <c r="F77" s="380"/>
      <c r="G77" s="497"/>
      <c r="H77" s="380"/>
      <c r="I77" s="380"/>
      <c r="J77" s="380"/>
      <c r="K77" s="380"/>
      <c r="L77" s="380"/>
    </row>
    <row r="78" spans="2:12">
      <c r="B78" s="117"/>
      <c r="C78" s="67"/>
      <c r="D78" s="117"/>
      <c r="E78" s="117"/>
      <c r="F78" s="117"/>
      <c r="G78" s="69"/>
      <c r="H78" s="117"/>
      <c r="I78" s="117"/>
      <c r="J78" s="117"/>
      <c r="K78" s="117"/>
      <c r="L78" s="117"/>
    </row>
    <row r="79" spans="2:12">
      <c r="B79" s="117"/>
      <c r="C79" s="6"/>
      <c r="D79" s="117"/>
      <c r="E79" s="117"/>
      <c r="F79" s="117"/>
    </row>
    <row r="80" spans="2:12">
      <c r="B80" s="1" t="s">
        <v>227</v>
      </c>
      <c r="C80" s="6"/>
      <c r="D80" s="117"/>
      <c r="E80" s="117"/>
      <c r="F80" s="117"/>
    </row>
    <row r="81" spans="2:12">
      <c r="B81" s="1"/>
      <c r="C81" s="6"/>
      <c r="D81" s="117"/>
      <c r="E81" s="117"/>
      <c r="F81" s="117"/>
    </row>
    <row r="82" spans="2:12" ht="13.5" thickBot="1"/>
    <row r="83" spans="2:12">
      <c r="B83" s="243" t="s">
        <v>40</v>
      </c>
      <c r="C83" s="250"/>
      <c r="D83" s="234" t="s">
        <v>45</v>
      </c>
      <c r="E83" s="234" t="s">
        <v>46</v>
      </c>
      <c r="F83" s="234" t="s">
        <v>47</v>
      </c>
      <c r="G83" s="234" t="s">
        <v>48</v>
      </c>
      <c r="H83" s="234" t="s">
        <v>12</v>
      </c>
      <c r="I83" s="241" t="s">
        <v>43</v>
      </c>
      <c r="J83" s="241" t="s">
        <v>44</v>
      </c>
      <c r="K83" s="241" t="s">
        <v>49</v>
      </c>
      <c r="L83" s="379" t="s">
        <v>13</v>
      </c>
    </row>
    <row r="84" spans="2:12" ht="13.5" thickBot="1">
      <c r="B84" s="244"/>
      <c r="C84" s="276"/>
      <c r="D84" s="235"/>
      <c r="E84" s="235"/>
      <c r="F84" s="235"/>
      <c r="G84" s="235"/>
      <c r="H84" s="235"/>
      <c r="I84" s="242"/>
      <c r="J84" s="242"/>
      <c r="K84" s="242"/>
      <c r="L84" s="380"/>
    </row>
    <row r="85" spans="2:12">
      <c r="B85" s="234" t="s">
        <v>45</v>
      </c>
      <c r="C85" s="2"/>
      <c r="D85" s="496"/>
      <c r="E85" s="379"/>
      <c r="F85" s="379"/>
      <c r="G85" s="379"/>
      <c r="H85" s="379"/>
      <c r="I85" s="379"/>
      <c r="J85" s="379"/>
      <c r="K85" s="379"/>
      <c r="L85" s="379"/>
    </row>
    <row r="86" spans="2:12" ht="13.5" thickBot="1">
      <c r="B86" s="235"/>
      <c r="C86" s="3"/>
      <c r="D86" s="497"/>
      <c r="E86" s="380"/>
      <c r="F86" s="380"/>
      <c r="G86" s="380"/>
      <c r="H86" s="380"/>
      <c r="I86" s="380"/>
      <c r="J86" s="380"/>
      <c r="K86" s="380"/>
      <c r="L86" s="380"/>
    </row>
    <row r="87" spans="2:12">
      <c r="B87" s="234" t="s">
        <v>46</v>
      </c>
      <c r="C87" s="5"/>
      <c r="D87" s="379"/>
      <c r="E87" s="496"/>
      <c r="F87" s="379"/>
      <c r="G87" s="379"/>
      <c r="H87" s="379"/>
      <c r="I87" s="379"/>
      <c r="J87" s="379"/>
      <c r="K87" s="379"/>
      <c r="L87" s="379"/>
    </row>
    <row r="88" spans="2:12" ht="13.5" thickBot="1">
      <c r="B88" s="235"/>
      <c r="C88" s="3"/>
      <c r="D88" s="380"/>
      <c r="E88" s="497"/>
      <c r="F88" s="380"/>
      <c r="G88" s="380"/>
      <c r="H88" s="380"/>
      <c r="I88" s="380"/>
      <c r="J88" s="380"/>
      <c r="K88" s="380"/>
      <c r="L88" s="380"/>
    </row>
    <row r="89" spans="2:12">
      <c r="B89" s="234" t="s">
        <v>47</v>
      </c>
      <c r="C89" s="2"/>
      <c r="D89" s="379"/>
      <c r="E89" s="379"/>
      <c r="F89" s="496"/>
      <c r="G89" s="379"/>
      <c r="H89" s="379"/>
      <c r="I89" s="379"/>
      <c r="J89" s="379"/>
      <c r="K89" s="379"/>
      <c r="L89" s="379"/>
    </row>
    <row r="90" spans="2:12" ht="13.5" thickBot="1">
      <c r="B90" s="235"/>
      <c r="C90" s="3"/>
      <c r="D90" s="380"/>
      <c r="E90" s="380"/>
      <c r="F90" s="497"/>
      <c r="G90" s="380"/>
      <c r="H90" s="380"/>
      <c r="I90" s="380"/>
      <c r="J90" s="380"/>
      <c r="K90" s="380"/>
      <c r="L90" s="380"/>
    </row>
    <row r="91" spans="2:12">
      <c r="B91" s="234" t="s">
        <v>48</v>
      </c>
      <c r="C91" s="2"/>
      <c r="D91" s="379"/>
      <c r="E91" s="379"/>
      <c r="F91" s="379"/>
      <c r="G91" s="496"/>
      <c r="H91" s="379"/>
      <c r="I91" s="379"/>
      <c r="J91" s="379"/>
      <c r="K91" s="379"/>
      <c r="L91" s="379"/>
    </row>
    <row r="92" spans="2:12" ht="13.5" thickBot="1">
      <c r="B92" s="235"/>
      <c r="C92" s="7"/>
      <c r="D92" s="380"/>
      <c r="E92" s="380"/>
      <c r="F92" s="380"/>
      <c r="G92" s="497"/>
      <c r="H92" s="380"/>
      <c r="I92" s="380"/>
      <c r="J92" s="380"/>
      <c r="K92" s="380"/>
      <c r="L92" s="380"/>
    </row>
    <row r="93" spans="2:12">
      <c r="B93" s="117"/>
      <c r="C93" s="67"/>
      <c r="D93" s="117"/>
      <c r="E93" s="117"/>
      <c r="F93" s="117"/>
      <c r="G93" s="69"/>
      <c r="H93" s="117"/>
      <c r="I93" s="117"/>
      <c r="J93" s="117"/>
      <c r="K93" s="117"/>
      <c r="L93" s="117"/>
    </row>
    <row r="94" spans="2:12">
      <c r="B94" s="117"/>
      <c r="C94" s="6"/>
      <c r="D94" s="117"/>
      <c r="E94" s="117"/>
      <c r="F94" s="117"/>
    </row>
    <row r="95" spans="2:12">
      <c r="B95" s="1" t="s">
        <v>227</v>
      </c>
      <c r="C95" s="6"/>
      <c r="D95" s="117"/>
      <c r="E95" s="117"/>
      <c r="F95" s="117"/>
    </row>
    <row r="97" spans="2:12" ht="13.5" thickBot="1">
      <c r="B97" s="1"/>
      <c r="C97" s="6"/>
      <c r="D97" s="117"/>
      <c r="E97" s="117"/>
      <c r="F97" s="117"/>
      <c r="G97" s="117"/>
      <c r="H97" s="117"/>
      <c r="I97" s="117"/>
      <c r="J97" s="117"/>
      <c r="K97" s="117"/>
    </row>
    <row r="98" spans="2:12">
      <c r="B98" s="243" t="s">
        <v>41</v>
      </c>
      <c r="C98" s="250"/>
      <c r="D98" s="234" t="s">
        <v>45</v>
      </c>
      <c r="E98" s="234" t="s">
        <v>46</v>
      </c>
      <c r="F98" s="234" t="s">
        <v>47</v>
      </c>
      <c r="G98" s="234" t="s">
        <v>48</v>
      </c>
      <c r="H98" s="234" t="s">
        <v>12</v>
      </c>
      <c r="I98" s="241" t="s">
        <v>43</v>
      </c>
      <c r="J98" s="241" t="s">
        <v>44</v>
      </c>
      <c r="K98" s="241" t="s">
        <v>49</v>
      </c>
      <c r="L98" s="379" t="s">
        <v>13</v>
      </c>
    </row>
    <row r="99" spans="2:12" ht="13.5" thickBot="1">
      <c r="B99" s="244"/>
      <c r="C99" s="276"/>
      <c r="D99" s="235"/>
      <c r="E99" s="235"/>
      <c r="F99" s="235"/>
      <c r="G99" s="235"/>
      <c r="H99" s="235"/>
      <c r="I99" s="242"/>
      <c r="J99" s="242"/>
      <c r="K99" s="242"/>
      <c r="L99" s="380"/>
    </row>
    <row r="100" spans="2:12">
      <c r="B100" s="234" t="s">
        <v>45</v>
      </c>
      <c r="C100" s="2"/>
      <c r="D100" s="496"/>
      <c r="E100" s="379"/>
      <c r="F100" s="379"/>
      <c r="G100" s="379"/>
      <c r="H100" s="379"/>
      <c r="I100" s="379"/>
      <c r="J100" s="379"/>
      <c r="K100" s="379"/>
      <c r="L100" s="379"/>
    </row>
    <row r="101" spans="2:12" ht="13.5" thickBot="1">
      <c r="B101" s="235"/>
      <c r="C101" s="3"/>
      <c r="D101" s="497"/>
      <c r="E101" s="380"/>
      <c r="F101" s="380"/>
      <c r="G101" s="380"/>
      <c r="H101" s="380"/>
      <c r="I101" s="380"/>
      <c r="J101" s="380"/>
      <c r="K101" s="380"/>
      <c r="L101" s="380"/>
    </row>
    <row r="102" spans="2:12">
      <c r="B102" s="234" t="s">
        <v>46</v>
      </c>
      <c r="C102" s="5"/>
      <c r="D102" s="379"/>
      <c r="E102" s="496"/>
      <c r="F102" s="379"/>
      <c r="G102" s="379"/>
      <c r="H102" s="379"/>
      <c r="I102" s="379"/>
      <c r="J102" s="379"/>
      <c r="K102" s="379"/>
      <c r="L102" s="379"/>
    </row>
    <row r="103" spans="2:12" ht="13.5" thickBot="1">
      <c r="B103" s="235"/>
      <c r="C103" s="3"/>
      <c r="D103" s="380"/>
      <c r="E103" s="497"/>
      <c r="F103" s="380"/>
      <c r="G103" s="380"/>
      <c r="H103" s="380"/>
      <c r="I103" s="380"/>
      <c r="J103" s="380"/>
      <c r="K103" s="380"/>
      <c r="L103" s="380"/>
    </row>
    <row r="104" spans="2:12">
      <c r="B104" s="234" t="s">
        <v>47</v>
      </c>
      <c r="C104" s="2"/>
      <c r="D104" s="379"/>
      <c r="E104" s="379"/>
      <c r="F104" s="496"/>
      <c r="G104" s="379"/>
      <c r="H104" s="379"/>
      <c r="I104" s="379"/>
      <c r="J104" s="379"/>
      <c r="K104" s="379"/>
      <c r="L104" s="379"/>
    </row>
    <row r="105" spans="2:12" ht="13.5" thickBot="1">
      <c r="B105" s="235"/>
      <c r="C105" s="3"/>
      <c r="D105" s="380"/>
      <c r="E105" s="380"/>
      <c r="F105" s="497"/>
      <c r="G105" s="380"/>
      <c r="H105" s="380"/>
      <c r="I105" s="380"/>
      <c r="J105" s="380"/>
      <c r="K105" s="380"/>
      <c r="L105" s="380"/>
    </row>
    <row r="106" spans="2:12">
      <c r="B106" s="234" t="s">
        <v>48</v>
      </c>
      <c r="C106" s="2"/>
      <c r="D106" s="379"/>
      <c r="E106" s="379"/>
      <c r="F106" s="379"/>
      <c r="G106" s="496"/>
      <c r="H106" s="379"/>
      <c r="I106" s="379"/>
      <c r="J106" s="379"/>
      <c r="K106" s="379"/>
      <c r="L106" s="379"/>
    </row>
    <row r="107" spans="2:12" ht="13.5" thickBot="1">
      <c r="B107" s="235"/>
      <c r="C107" s="7"/>
      <c r="D107" s="380"/>
      <c r="E107" s="380"/>
      <c r="F107" s="380"/>
      <c r="G107" s="497"/>
      <c r="H107" s="380"/>
      <c r="I107" s="380"/>
      <c r="J107" s="380"/>
      <c r="K107" s="380"/>
      <c r="L107" s="380"/>
    </row>
    <row r="108" spans="2:12" ht="12.75" customHeight="1">
      <c r="B108" s="84"/>
      <c r="C108" s="85"/>
      <c r="D108" s="86"/>
      <c r="E108" s="86"/>
      <c r="F108" s="86"/>
      <c r="G108" s="80"/>
      <c r="H108" s="80"/>
      <c r="I108" s="80"/>
      <c r="J108" s="80"/>
      <c r="K108" s="80"/>
      <c r="L108" s="81"/>
    </row>
    <row r="109" spans="2:12" ht="13.5" customHeight="1" thickBot="1">
      <c r="B109" s="12" t="s">
        <v>227</v>
      </c>
      <c r="C109" s="87"/>
      <c r="D109" s="88"/>
      <c r="E109" s="88"/>
      <c r="F109" s="88"/>
      <c r="G109" s="82"/>
      <c r="H109" s="82"/>
      <c r="I109" s="82"/>
      <c r="J109" s="82"/>
      <c r="K109" s="82"/>
      <c r="L109" s="83"/>
    </row>
    <row r="111" spans="2:12">
      <c r="B111" s="1"/>
    </row>
    <row r="112" spans="2:12" ht="13.5" thickBot="1"/>
    <row r="113" spans="2:12">
      <c r="B113" s="243" t="s">
        <v>42</v>
      </c>
      <c r="C113" s="250"/>
      <c r="D113" s="234" t="s">
        <v>45</v>
      </c>
      <c r="E113" s="234" t="s">
        <v>46</v>
      </c>
      <c r="F113" s="234" t="s">
        <v>47</v>
      </c>
      <c r="G113" s="234" t="s">
        <v>48</v>
      </c>
      <c r="H113" s="234" t="s">
        <v>12</v>
      </c>
      <c r="I113" s="241" t="s">
        <v>43</v>
      </c>
      <c r="J113" s="241" t="s">
        <v>44</v>
      </c>
      <c r="K113" s="241" t="s">
        <v>49</v>
      </c>
      <c r="L113" s="379" t="s">
        <v>13</v>
      </c>
    </row>
    <row r="114" spans="2:12" ht="13.5" thickBot="1">
      <c r="B114" s="244"/>
      <c r="C114" s="276"/>
      <c r="D114" s="235"/>
      <c r="E114" s="235"/>
      <c r="F114" s="235"/>
      <c r="G114" s="235"/>
      <c r="H114" s="235"/>
      <c r="I114" s="242"/>
      <c r="J114" s="242"/>
      <c r="K114" s="242"/>
      <c r="L114" s="380"/>
    </row>
    <row r="115" spans="2:12">
      <c r="B115" s="234" t="s">
        <v>45</v>
      </c>
      <c r="C115" s="2"/>
      <c r="D115" s="496"/>
      <c r="E115" s="379"/>
      <c r="F115" s="379"/>
      <c r="G115" s="379"/>
      <c r="H115" s="379"/>
      <c r="I115" s="379"/>
      <c r="J115" s="379"/>
      <c r="K115" s="379"/>
      <c r="L115" s="379"/>
    </row>
    <row r="116" spans="2:12" ht="13.5" thickBot="1">
      <c r="B116" s="235"/>
      <c r="C116" s="3"/>
      <c r="D116" s="497"/>
      <c r="E116" s="380"/>
      <c r="F116" s="380"/>
      <c r="G116" s="380"/>
      <c r="H116" s="380"/>
      <c r="I116" s="380"/>
      <c r="J116" s="380"/>
      <c r="K116" s="380"/>
      <c r="L116" s="380"/>
    </row>
    <row r="117" spans="2:12">
      <c r="B117" s="234" t="s">
        <v>46</v>
      </c>
      <c r="C117" s="5"/>
      <c r="D117" s="379"/>
      <c r="E117" s="496"/>
      <c r="F117" s="379"/>
      <c r="G117" s="379"/>
      <c r="H117" s="379"/>
      <c r="I117" s="379"/>
      <c r="J117" s="379"/>
      <c r="K117" s="379"/>
      <c r="L117" s="379"/>
    </row>
    <row r="118" spans="2:12" ht="13.5" thickBot="1">
      <c r="B118" s="235"/>
      <c r="C118" s="3"/>
      <c r="D118" s="380"/>
      <c r="E118" s="497"/>
      <c r="F118" s="380"/>
      <c r="G118" s="380"/>
      <c r="H118" s="380"/>
      <c r="I118" s="380"/>
      <c r="J118" s="380"/>
      <c r="K118" s="380"/>
      <c r="L118" s="380"/>
    </row>
    <row r="119" spans="2:12">
      <c r="B119" s="234" t="s">
        <v>47</v>
      </c>
      <c r="C119" s="2"/>
      <c r="D119" s="379"/>
      <c r="E119" s="379"/>
      <c r="F119" s="496"/>
      <c r="G119" s="379"/>
      <c r="H119" s="379"/>
      <c r="I119" s="379"/>
      <c r="J119" s="379"/>
      <c r="K119" s="379"/>
      <c r="L119" s="379"/>
    </row>
    <row r="120" spans="2:12" ht="13.5" thickBot="1">
      <c r="B120" s="235"/>
      <c r="C120" s="3"/>
      <c r="D120" s="380"/>
      <c r="E120" s="380"/>
      <c r="F120" s="497"/>
      <c r="G120" s="380"/>
      <c r="H120" s="380"/>
      <c r="I120" s="380"/>
      <c r="J120" s="380"/>
      <c r="K120" s="380"/>
      <c r="L120" s="380"/>
    </row>
    <row r="121" spans="2:12">
      <c r="B121" s="234" t="s">
        <v>48</v>
      </c>
      <c r="C121" s="2"/>
      <c r="D121" s="379"/>
      <c r="E121" s="379"/>
      <c r="F121" s="379"/>
      <c r="G121" s="496"/>
      <c r="H121" s="379"/>
      <c r="I121" s="379"/>
      <c r="J121" s="379"/>
      <c r="K121" s="379"/>
      <c r="L121" s="379"/>
    </row>
    <row r="122" spans="2:12" ht="13.5" thickBot="1">
      <c r="B122" s="235"/>
      <c r="C122" s="7"/>
      <c r="D122" s="380"/>
      <c r="E122" s="380"/>
      <c r="F122" s="380"/>
      <c r="G122" s="497"/>
      <c r="H122" s="380"/>
      <c r="I122" s="380"/>
      <c r="J122" s="380"/>
      <c r="K122" s="380"/>
      <c r="L122" s="380"/>
    </row>
    <row r="123" spans="2:12">
      <c r="B123" s="117"/>
      <c r="C123" s="6"/>
      <c r="D123" s="117"/>
      <c r="E123" s="117"/>
      <c r="F123" s="117"/>
    </row>
    <row r="124" spans="2:12">
      <c r="B124" s="1" t="s">
        <v>227</v>
      </c>
      <c r="C124" s="6"/>
      <c r="D124" s="117"/>
      <c r="E124" s="117"/>
      <c r="F124" s="117"/>
    </row>
    <row r="126" spans="2:12" ht="13.5" thickBot="1">
      <c r="B126" s="1"/>
      <c r="C126" s="117"/>
      <c r="D126" s="117"/>
      <c r="E126" s="117"/>
      <c r="F126" s="117"/>
      <c r="G126" s="117"/>
      <c r="H126" s="117"/>
      <c r="I126" s="117"/>
      <c r="J126" s="117"/>
      <c r="K126" s="117"/>
    </row>
    <row r="127" spans="2:12" ht="12.75" customHeight="1">
      <c r="B127" s="252" t="str">
        <f>B1</f>
        <v>MIXED LEAGUE RESULTS - DEC 2015</v>
      </c>
      <c r="C127" s="253"/>
      <c r="D127" s="253"/>
      <c r="E127" s="253"/>
      <c r="F127" s="253"/>
      <c r="G127" s="253"/>
      <c r="H127" s="253"/>
      <c r="I127" s="253"/>
      <c r="J127" s="253"/>
      <c r="K127" s="253"/>
      <c r="L127" s="254"/>
    </row>
    <row r="128" spans="2:12" ht="13.5" customHeight="1" thickBot="1">
      <c r="B128" s="255"/>
      <c r="C128" s="256"/>
      <c r="D128" s="256"/>
      <c r="E128" s="256"/>
      <c r="F128" s="256"/>
      <c r="G128" s="256"/>
      <c r="H128" s="256"/>
      <c r="I128" s="256"/>
      <c r="J128" s="256"/>
      <c r="K128" s="256"/>
      <c r="L128" s="257"/>
    </row>
    <row r="129" spans="2:12" ht="13.5" thickBot="1"/>
    <row r="130" spans="2:12" ht="12.75" customHeight="1">
      <c r="B130" s="246" t="s">
        <v>233</v>
      </c>
      <c r="C130" s="247"/>
    </row>
    <row r="131" spans="2:12" ht="12.75" customHeight="1" thickBot="1">
      <c r="B131" s="248"/>
      <c r="C131" s="249"/>
    </row>
    <row r="132" spans="2:12" ht="7.5" customHeight="1" thickBot="1"/>
    <row r="133" spans="2:12">
      <c r="B133" s="234" t="s">
        <v>45</v>
      </c>
      <c r="C133" s="2"/>
      <c r="D133" s="234" t="s">
        <v>218</v>
      </c>
      <c r="E133" s="234" t="s">
        <v>15</v>
      </c>
      <c r="F133" s="234" t="s">
        <v>225</v>
      </c>
      <c r="G133" s="312"/>
      <c r="H133" s="313"/>
      <c r="I133" s="234"/>
    </row>
    <row r="134" spans="2:12" ht="13.5" thickBot="1">
      <c r="B134" s="235"/>
      <c r="C134" s="3"/>
      <c r="D134" s="235"/>
      <c r="E134" s="235"/>
      <c r="F134" s="235"/>
      <c r="G134" s="315"/>
      <c r="H134" s="316"/>
      <c r="I134" s="235"/>
      <c r="L134" s="65"/>
    </row>
    <row r="135" spans="2:12" ht="7.5" customHeight="1" thickBot="1">
      <c r="B135" s="116"/>
      <c r="C135" s="1"/>
      <c r="D135" s="66"/>
      <c r="F135" s="66"/>
      <c r="G135" s="1"/>
      <c r="H135" s="1"/>
      <c r="L135" s="65"/>
    </row>
    <row r="136" spans="2:12">
      <c r="B136" s="234" t="s">
        <v>46</v>
      </c>
      <c r="C136" s="2"/>
      <c r="D136" s="234" t="s">
        <v>220</v>
      </c>
      <c r="E136" s="234" t="s">
        <v>15</v>
      </c>
      <c r="F136" s="234" t="s">
        <v>224</v>
      </c>
      <c r="G136" s="312"/>
      <c r="H136" s="313"/>
      <c r="I136" s="234"/>
      <c r="L136" s="65"/>
    </row>
    <row r="137" spans="2:12" ht="13.5" thickBot="1">
      <c r="B137" s="235"/>
      <c r="C137" s="7"/>
      <c r="D137" s="235"/>
      <c r="E137" s="235"/>
      <c r="F137" s="235"/>
      <c r="G137" s="334"/>
      <c r="H137" s="336"/>
      <c r="I137" s="235"/>
      <c r="L137" s="65"/>
    </row>
    <row r="138" spans="2:12" ht="7.5" customHeight="1" thickBot="1">
      <c r="B138" s="116"/>
      <c r="C138" s="112"/>
      <c r="D138" s="66"/>
      <c r="F138" s="66"/>
      <c r="G138" s="1"/>
      <c r="H138" s="1"/>
      <c r="L138" s="65"/>
    </row>
    <row r="139" spans="2:12">
      <c r="B139" s="234" t="s">
        <v>47</v>
      </c>
      <c r="C139" s="2"/>
      <c r="D139" s="234" t="s">
        <v>221</v>
      </c>
      <c r="E139" s="234" t="s">
        <v>15</v>
      </c>
      <c r="F139" s="234" t="s">
        <v>219</v>
      </c>
      <c r="G139" s="312"/>
      <c r="H139" s="313"/>
      <c r="I139" s="286"/>
      <c r="L139" s="65"/>
    </row>
    <row r="140" spans="2:12" ht="13.5" thickBot="1">
      <c r="B140" s="235"/>
      <c r="C140" s="7"/>
      <c r="D140" s="235"/>
      <c r="E140" s="235"/>
      <c r="F140" s="235"/>
      <c r="G140" s="315"/>
      <c r="H140" s="316"/>
      <c r="I140" s="235"/>
      <c r="L140" s="65"/>
    </row>
    <row r="141" spans="2:12" ht="7.5" customHeight="1" thickBot="1">
      <c r="B141" s="116"/>
      <c r="C141" s="1"/>
      <c r="D141" s="66"/>
      <c r="F141" s="66"/>
      <c r="G141" s="1"/>
      <c r="H141" s="1"/>
      <c r="L141" s="65"/>
    </row>
    <row r="142" spans="2:12">
      <c r="B142" s="234" t="s">
        <v>48</v>
      </c>
      <c r="C142" s="2"/>
      <c r="D142" s="258" t="s">
        <v>222</v>
      </c>
      <c r="E142" s="234" t="s">
        <v>15</v>
      </c>
      <c r="F142" s="234" t="s">
        <v>223</v>
      </c>
      <c r="G142" s="312"/>
      <c r="H142" s="313"/>
      <c r="I142" s="234"/>
      <c r="L142" s="65"/>
    </row>
    <row r="143" spans="2:12" ht="13.5" thickBot="1">
      <c r="B143" s="235"/>
      <c r="C143" s="7"/>
      <c r="D143" s="259"/>
      <c r="E143" s="235"/>
      <c r="F143" s="235"/>
      <c r="G143" s="315"/>
      <c r="H143" s="316"/>
      <c r="I143" s="235"/>
      <c r="L143" s="65"/>
    </row>
    <row r="144" spans="2:12" ht="7.5" customHeight="1">
      <c r="B144" s="116"/>
      <c r="C144" s="1"/>
      <c r="D144" s="66"/>
      <c r="F144" s="66"/>
      <c r="G144" s="1"/>
      <c r="H144" s="1"/>
      <c r="L144" s="65"/>
    </row>
    <row r="145" spans="2:9" ht="13.5" thickBot="1">
      <c r="G145" s="1"/>
      <c r="H145" s="1"/>
    </row>
    <row r="146" spans="2:9" ht="12.75" customHeight="1">
      <c r="B146" s="246" t="s">
        <v>18</v>
      </c>
      <c r="C146" s="247"/>
      <c r="G146" s="1"/>
      <c r="H146" s="1"/>
    </row>
    <row r="147" spans="2:9" ht="7.5" customHeight="1" thickBot="1">
      <c r="B147" s="248"/>
      <c r="C147" s="249"/>
      <c r="G147" s="1"/>
      <c r="H147" s="1"/>
    </row>
    <row r="148" spans="2:9" ht="13.5" thickBot="1">
      <c r="G148" s="1"/>
      <c r="H148" s="1"/>
    </row>
    <row r="149" spans="2:9" ht="12.75" customHeight="1">
      <c r="B149" s="382">
        <v>1</v>
      </c>
      <c r="C149" s="2"/>
      <c r="D149" s="268" t="s">
        <v>45</v>
      </c>
      <c r="E149" s="234" t="s">
        <v>15</v>
      </c>
      <c r="F149" s="234" t="s">
        <v>46</v>
      </c>
      <c r="G149" s="312"/>
      <c r="H149" s="313"/>
      <c r="I149" s="234"/>
    </row>
    <row r="150" spans="2:9" ht="17.25" customHeight="1" thickBot="1">
      <c r="B150" s="383"/>
      <c r="C150" s="3"/>
      <c r="D150" s="269"/>
      <c r="E150" s="235"/>
      <c r="F150" s="235"/>
      <c r="G150" s="334"/>
      <c r="H150" s="336"/>
      <c r="I150" s="235"/>
    </row>
    <row r="151" spans="2:9" ht="13.5" thickBot="1">
      <c r="B151" s="116"/>
      <c r="G151" s="1"/>
      <c r="H151" s="1"/>
      <c r="I151" s="1"/>
    </row>
    <row r="152" spans="2:9">
      <c r="B152" s="379">
        <v>2</v>
      </c>
      <c r="C152" s="2"/>
      <c r="D152" s="258" t="s">
        <v>47</v>
      </c>
      <c r="E152" s="234" t="s">
        <v>15</v>
      </c>
      <c r="F152" s="234" t="s">
        <v>48</v>
      </c>
      <c r="G152" s="312"/>
      <c r="H152" s="313"/>
      <c r="I152" s="234"/>
    </row>
    <row r="153" spans="2:9" ht="13.5" thickBot="1">
      <c r="B153" s="380"/>
      <c r="C153" s="7"/>
      <c r="D153" s="259"/>
      <c r="E153" s="235"/>
      <c r="F153" s="235"/>
      <c r="G153" s="315"/>
      <c r="H153" s="316"/>
      <c r="I153" s="235"/>
    </row>
    <row r="154" spans="2:9">
      <c r="B154" s="117"/>
      <c r="C154" s="67"/>
      <c r="D154" s="70"/>
      <c r="E154" s="117"/>
      <c r="F154" s="71"/>
      <c r="G154" s="72"/>
      <c r="H154" s="6"/>
      <c r="I154" s="117"/>
    </row>
    <row r="155" spans="2:9" ht="13.5" thickBot="1">
      <c r="B155" s="117"/>
      <c r="C155" s="67"/>
      <c r="D155" s="70"/>
      <c r="E155" s="117"/>
      <c r="F155" s="71"/>
      <c r="G155" s="72"/>
      <c r="H155" s="6"/>
      <c r="I155" s="117"/>
    </row>
    <row r="156" spans="2:9">
      <c r="B156" s="246" t="s">
        <v>19</v>
      </c>
      <c r="C156" s="247"/>
    </row>
    <row r="157" spans="2:9" ht="13.5" customHeight="1" thickBot="1">
      <c r="B157" s="248"/>
      <c r="C157" s="249"/>
    </row>
    <row r="158" spans="2:9" ht="12.75" customHeight="1" thickBot="1"/>
    <row r="159" spans="2:9" ht="13.5" customHeight="1">
      <c r="B159" s="379">
        <v>1</v>
      </c>
      <c r="C159" s="2"/>
      <c r="D159" s="234" t="s">
        <v>15</v>
      </c>
      <c r="E159" s="453"/>
      <c r="F159" s="454"/>
      <c r="G159" s="243"/>
      <c r="H159" s="274"/>
      <c r="I159" s="250"/>
    </row>
    <row r="160" spans="2:9" ht="13.5" customHeight="1" thickBot="1">
      <c r="B160" s="380"/>
      <c r="C160" s="3"/>
      <c r="D160" s="235"/>
      <c r="E160" s="455"/>
      <c r="F160" s="456"/>
      <c r="G160" s="244"/>
      <c r="H160" s="275"/>
      <c r="I160" s="276"/>
    </row>
    <row r="161" spans="2:12" ht="12.75" customHeight="1">
      <c r="H161" s="1"/>
    </row>
    <row r="162" spans="2:12" ht="13.5" customHeight="1"/>
    <row r="163" spans="2:12" ht="15.75" customHeight="1">
      <c r="B163" s="499" t="s">
        <v>226</v>
      </c>
      <c r="C163" s="499"/>
      <c r="D163" s="499"/>
      <c r="E163" s="499"/>
      <c r="F163" s="499"/>
      <c r="G163" s="499"/>
      <c r="H163" s="499"/>
      <c r="I163" s="499"/>
      <c r="J163" s="499"/>
      <c r="K163" s="499"/>
      <c r="L163" s="499"/>
    </row>
    <row r="164" spans="2:12" ht="17.25" customHeight="1">
      <c r="B164" s="499"/>
      <c r="C164" s="499"/>
      <c r="D164" s="499"/>
      <c r="E164" s="499"/>
      <c r="F164" s="499"/>
      <c r="G164" s="499"/>
      <c r="H164" s="499"/>
      <c r="I164" s="499"/>
      <c r="J164" s="499"/>
      <c r="K164" s="499"/>
      <c r="L164" s="499"/>
    </row>
    <row r="166" spans="2:12" ht="7.5" customHeight="1"/>
    <row r="169" spans="2:12" ht="7.5" customHeight="1"/>
    <row r="170" spans="2:12" ht="12.75" customHeight="1"/>
    <row r="171" spans="2:12" ht="13.5" customHeight="1"/>
    <row r="174" spans="2:12" ht="12.75" customHeight="1"/>
    <row r="175" spans="2:12" ht="13.5" customHeight="1"/>
    <row r="176" spans="2:12" ht="7.5" customHeight="1"/>
    <row r="179" spans="1:1" ht="7.5" customHeight="1"/>
    <row r="184" spans="1:1" ht="12.75" customHeight="1"/>
    <row r="185" spans="1:1" ht="13.5" customHeight="1"/>
    <row r="186" spans="1:1" ht="7.5" customHeight="1"/>
    <row r="191" spans="1:1" ht="12.75" customHeight="1">
      <c r="A191" s="89"/>
    </row>
    <row r="192" spans="1:1" ht="13.5" customHeight="1">
      <c r="A192" s="89"/>
    </row>
  </sheetData>
  <sheetProtection selectLockedCells="1"/>
  <mergeCells count="454"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L7:L8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11:L12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20:L21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B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4:L25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8:L29"/>
    <mergeCell ref="B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37:L38"/>
    <mergeCell ref="B39:B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B37:B38"/>
    <mergeCell ref="D37:D38"/>
    <mergeCell ref="E37:E38"/>
    <mergeCell ref="F37:F38"/>
    <mergeCell ref="G37:G38"/>
    <mergeCell ref="H37:H38"/>
    <mergeCell ref="I37:I38"/>
    <mergeCell ref="J37:J38"/>
    <mergeCell ref="K37:K38"/>
    <mergeCell ref="L41:L42"/>
    <mergeCell ref="B43:B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B41:B42"/>
    <mergeCell ref="D41:D42"/>
    <mergeCell ref="E41:E42"/>
    <mergeCell ref="F41:F42"/>
    <mergeCell ref="G41:G42"/>
    <mergeCell ref="H41:H42"/>
    <mergeCell ref="I41:I42"/>
    <mergeCell ref="J41:J42"/>
    <mergeCell ref="K41:K42"/>
    <mergeCell ref="L50:L51"/>
    <mergeCell ref="B52:B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B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4:L55"/>
    <mergeCell ref="B56:B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B54:B55"/>
    <mergeCell ref="D54:D55"/>
    <mergeCell ref="E54:E55"/>
    <mergeCell ref="F54:F55"/>
    <mergeCell ref="G54:G55"/>
    <mergeCell ref="H54:H55"/>
    <mergeCell ref="I54:I55"/>
    <mergeCell ref="J54:J55"/>
    <mergeCell ref="K54:K55"/>
    <mergeCell ref="L58:L59"/>
    <mergeCell ref="B64:L65"/>
    <mergeCell ref="B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B58:B59"/>
    <mergeCell ref="D58:D59"/>
    <mergeCell ref="E58:E59"/>
    <mergeCell ref="F58:F59"/>
    <mergeCell ref="G58:G59"/>
    <mergeCell ref="H58:H59"/>
    <mergeCell ref="I58:I59"/>
    <mergeCell ref="J58:J59"/>
    <mergeCell ref="K58:K59"/>
    <mergeCell ref="L70:L71"/>
    <mergeCell ref="B72:B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B70:B71"/>
    <mergeCell ref="D70:D71"/>
    <mergeCell ref="E70:E71"/>
    <mergeCell ref="F70:F71"/>
    <mergeCell ref="G70:G71"/>
    <mergeCell ref="H70:H71"/>
    <mergeCell ref="I70:I71"/>
    <mergeCell ref="J70:J71"/>
    <mergeCell ref="K70:K71"/>
    <mergeCell ref="L74:L75"/>
    <mergeCell ref="B76:B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B74:B75"/>
    <mergeCell ref="D74:D75"/>
    <mergeCell ref="E74:E75"/>
    <mergeCell ref="F74:F75"/>
    <mergeCell ref="G74:G75"/>
    <mergeCell ref="H74:H75"/>
    <mergeCell ref="I74:I75"/>
    <mergeCell ref="J74:J75"/>
    <mergeCell ref="K74:K75"/>
    <mergeCell ref="L83:L84"/>
    <mergeCell ref="B85:B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B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7:L88"/>
    <mergeCell ref="B89:B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B87:B88"/>
    <mergeCell ref="D87:D88"/>
    <mergeCell ref="E87:E88"/>
    <mergeCell ref="F87:F88"/>
    <mergeCell ref="G87:G88"/>
    <mergeCell ref="H87:H88"/>
    <mergeCell ref="I87:I88"/>
    <mergeCell ref="J87:J88"/>
    <mergeCell ref="K87:K88"/>
    <mergeCell ref="L91:L92"/>
    <mergeCell ref="B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B91:B92"/>
    <mergeCell ref="D91:D92"/>
    <mergeCell ref="E91:E92"/>
    <mergeCell ref="F91:F92"/>
    <mergeCell ref="G91:G92"/>
    <mergeCell ref="H91:H92"/>
    <mergeCell ref="I91:I92"/>
    <mergeCell ref="J91:J92"/>
    <mergeCell ref="K91:K92"/>
    <mergeCell ref="L100:L101"/>
    <mergeCell ref="B102:B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B100:B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4:L105"/>
    <mergeCell ref="B106:B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B104:B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13:L114"/>
    <mergeCell ref="B115:B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B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7:L118"/>
    <mergeCell ref="B119:B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B117:B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K121:K122"/>
    <mergeCell ref="L121:L122"/>
    <mergeCell ref="B127:L128"/>
    <mergeCell ref="B130:C131"/>
    <mergeCell ref="B133:B134"/>
    <mergeCell ref="D133:D134"/>
    <mergeCell ref="E133:E134"/>
    <mergeCell ref="F133:F134"/>
    <mergeCell ref="G133:H133"/>
    <mergeCell ref="I133:I134"/>
    <mergeCell ref="B121:B122"/>
    <mergeCell ref="D121:D122"/>
    <mergeCell ref="E121:E122"/>
    <mergeCell ref="F121:F122"/>
    <mergeCell ref="G121:G122"/>
    <mergeCell ref="H121:H122"/>
    <mergeCell ref="I121:I122"/>
    <mergeCell ref="J121:J122"/>
    <mergeCell ref="G134:H134"/>
    <mergeCell ref="I142:I143"/>
    <mergeCell ref="G143:H143"/>
    <mergeCell ref="I136:I137"/>
    <mergeCell ref="G137:H137"/>
    <mergeCell ref="B139:B140"/>
    <mergeCell ref="D139:D140"/>
    <mergeCell ref="E139:E140"/>
    <mergeCell ref="F139:F140"/>
    <mergeCell ref="G139:H139"/>
    <mergeCell ref="I139:I140"/>
    <mergeCell ref="G140:H140"/>
    <mergeCell ref="B136:B137"/>
    <mergeCell ref="D136:D137"/>
    <mergeCell ref="E136:E137"/>
    <mergeCell ref="F136:F137"/>
    <mergeCell ref="G136:H136"/>
    <mergeCell ref="B146:C147"/>
    <mergeCell ref="B149:B150"/>
    <mergeCell ref="D149:D150"/>
    <mergeCell ref="E149:E150"/>
    <mergeCell ref="F149:F150"/>
    <mergeCell ref="G149:H149"/>
    <mergeCell ref="B142:B143"/>
    <mergeCell ref="D142:D143"/>
    <mergeCell ref="E142:E143"/>
    <mergeCell ref="F142:F143"/>
    <mergeCell ref="G142:H142"/>
    <mergeCell ref="B163:L164"/>
    <mergeCell ref="B156:C157"/>
    <mergeCell ref="B159:B160"/>
    <mergeCell ref="D159:D160"/>
    <mergeCell ref="E159:F159"/>
    <mergeCell ref="G159:I160"/>
    <mergeCell ref="E160:F160"/>
    <mergeCell ref="I149:I150"/>
    <mergeCell ref="G150:H150"/>
    <mergeCell ref="B152:B153"/>
    <mergeCell ref="D152:D153"/>
    <mergeCell ref="E152:E153"/>
    <mergeCell ref="F152:F153"/>
    <mergeCell ref="G152:H152"/>
    <mergeCell ref="I152:I153"/>
    <mergeCell ref="G153:H153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4"/>
  <dimension ref="A1:M193"/>
  <sheetViews>
    <sheetView workbookViewId="0">
      <pane ySplit="2" topLeftCell="A3" activePane="bottomLeft" state="frozen"/>
      <selection activeCell="G103" sqref="G103:I104"/>
      <selection pane="bottomLeft" activeCell="B5" sqref="B5:M16"/>
    </sheetView>
  </sheetViews>
  <sheetFormatPr defaultRowHeight="12.75"/>
  <cols>
    <col min="1" max="1" width="2.7109375" customWidth="1"/>
    <col min="2" max="2" width="3.5703125" customWidth="1"/>
    <col min="3" max="3" width="19" customWidth="1"/>
    <col min="4" max="5" width="7.42578125" customWidth="1"/>
    <col min="6" max="7" width="7.28515625" customWidth="1"/>
    <col min="8" max="11" width="7.7109375" customWidth="1"/>
    <col min="12" max="12" width="7.85546875" customWidth="1"/>
    <col min="13" max="13" width="8" customWidth="1"/>
  </cols>
  <sheetData>
    <row r="1" spans="2:13" ht="11.25" customHeight="1">
      <c r="B1" s="252" t="s">
        <v>295</v>
      </c>
      <c r="C1" s="253"/>
      <c r="D1" s="253"/>
      <c r="E1" s="253"/>
      <c r="F1" s="253"/>
      <c r="G1" s="253"/>
      <c r="H1" s="253"/>
      <c r="I1" s="253"/>
      <c r="J1" s="254"/>
      <c r="K1" s="253"/>
      <c r="L1" s="254"/>
    </row>
    <row r="2" spans="2:13" ht="12" customHeight="1" thickBot="1">
      <c r="B2" s="255"/>
      <c r="C2" s="256"/>
      <c r="D2" s="256"/>
      <c r="E2" s="256"/>
      <c r="F2" s="256"/>
      <c r="G2" s="256"/>
      <c r="H2" s="256"/>
      <c r="I2" s="256"/>
      <c r="J2" s="257"/>
      <c r="K2" s="256"/>
      <c r="L2" s="257"/>
    </row>
    <row r="3" spans="2:13" ht="12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3" ht="13.5" thickBot="1"/>
    <row r="5" spans="2:13" ht="12.75" customHeight="1">
      <c r="B5" s="243" t="s">
        <v>39</v>
      </c>
      <c r="C5" s="490"/>
      <c r="D5" s="234" t="s">
        <v>45</v>
      </c>
      <c r="E5" s="234" t="s">
        <v>46</v>
      </c>
      <c r="F5" s="234" t="s">
        <v>47</v>
      </c>
      <c r="G5" s="234" t="s">
        <v>48</v>
      </c>
      <c r="H5" s="234" t="s">
        <v>292</v>
      </c>
      <c r="I5" s="234" t="s">
        <v>12</v>
      </c>
      <c r="J5" s="241" t="s">
        <v>43</v>
      </c>
      <c r="K5" s="241" t="s">
        <v>44</v>
      </c>
      <c r="L5" s="241" t="s">
        <v>49</v>
      </c>
      <c r="M5" s="379" t="s">
        <v>13</v>
      </c>
    </row>
    <row r="6" spans="2:13" ht="12.75" customHeight="1" thickBot="1">
      <c r="B6" s="383"/>
      <c r="C6" s="491"/>
      <c r="D6" s="380"/>
      <c r="E6" s="380"/>
      <c r="F6" s="380"/>
      <c r="G6" s="380"/>
      <c r="H6" s="380"/>
      <c r="I6" s="380"/>
      <c r="J6" s="485"/>
      <c r="K6" s="485"/>
      <c r="L6" s="485"/>
      <c r="M6" s="380"/>
    </row>
    <row r="7" spans="2:13" ht="12.75" customHeight="1" thickBot="1">
      <c r="B7" s="243" t="s">
        <v>45</v>
      </c>
      <c r="C7" s="2" t="str">
        <f>'[1]Confirmed Players'!$B$22</f>
        <v>Richard Ralph</v>
      </c>
      <c r="D7" s="489"/>
      <c r="E7" s="484"/>
      <c r="F7" s="484"/>
      <c r="G7" s="484"/>
      <c r="H7" s="484"/>
      <c r="I7" s="484"/>
      <c r="J7" s="484"/>
      <c r="K7" s="484"/>
      <c r="L7" s="484"/>
      <c r="M7" s="484"/>
    </row>
    <row r="8" spans="2:13" ht="12.75" customHeight="1" thickBot="1">
      <c r="B8" s="383"/>
      <c r="C8" s="3" t="str">
        <f>'[1]Confirmed Players'!$D$22</f>
        <v>William Hutchinson</v>
      </c>
      <c r="D8" s="489"/>
      <c r="E8" s="484"/>
      <c r="F8" s="484"/>
      <c r="G8" s="484"/>
      <c r="H8" s="484"/>
      <c r="I8" s="484"/>
      <c r="J8" s="484"/>
      <c r="K8" s="484"/>
      <c r="L8" s="484"/>
      <c r="M8" s="484"/>
    </row>
    <row r="9" spans="2:13" ht="12.75" customHeight="1" thickBot="1">
      <c r="B9" s="234" t="s">
        <v>46</v>
      </c>
      <c r="C9" s="5" t="e">
        <f>'[1]Confirmed Players'!$B$23</f>
        <v>#REF!</v>
      </c>
      <c r="D9" s="484"/>
      <c r="E9" s="488"/>
      <c r="F9" s="484"/>
      <c r="G9" s="484"/>
      <c r="H9" s="484"/>
      <c r="I9" s="484"/>
      <c r="J9" s="484"/>
      <c r="K9" s="379"/>
      <c r="L9" s="484"/>
      <c r="M9" s="484"/>
    </row>
    <row r="10" spans="2:13" ht="12.75" customHeight="1" thickBot="1">
      <c r="B10" s="380"/>
      <c r="C10" s="3" t="e">
        <f>'[1]Confirmed Players'!$D$23</f>
        <v>#REF!</v>
      </c>
      <c r="D10" s="484"/>
      <c r="E10" s="488"/>
      <c r="F10" s="484"/>
      <c r="G10" s="484"/>
      <c r="H10" s="484"/>
      <c r="I10" s="484"/>
      <c r="J10" s="484"/>
      <c r="K10" s="380"/>
      <c r="L10" s="484"/>
      <c r="M10" s="484"/>
    </row>
    <row r="11" spans="2:13" ht="12.75" customHeight="1" thickBot="1">
      <c r="B11" s="234" t="s">
        <v>47</v>
      </c>
      <c r="C11" s="2" t="str">
        <f>'[1]Confirmed Players'!$B$17</f>
        <v>Mark Law</v>
      </c>
      <c r="D11" s="484"/>
      <c r="E11" s="484"/>
      <c r="F11" s="488"/>
      <c r="G11" s="484"/>
      <c r="H11" s="484"/>
      <c r="I11" s="484"/>
      <c r="J11" s="484"/>
      <c r="K11" s="379"/>
      <c r="L11" s="484"/>
      <c r="M11" s="484"/>
    </row>
    <row r="12" spans="2:13" ht="12.75" customHeight="1" thickBot="1">
      <c r="B12" s="380"/>
      <c r="C12" s="3" t="str">
        <f>'[1]Confirmed Players'!$D$17</f>
        <v>Andrew Brunning</v>
      </c>
      <c r="D12" s="484"/>
      <c r="E12" s="484"/>
      <c r="F12" s="488"/>
      <c r="G12" s="484"/>
      <c r="H12" s="484"/>
      <c r="I12" s="484"/>
      <c r="J12" s="484"/>
      <c r="K12" s="380"/>
      <c r="L12" s="484"/>
      <c r="M12" s="484"/>
    </row>
    <row r="13" spans="2:13" ht="12.75" customHeight="1" thickBot="1">
      <c r="B13" s="234" t="s">
        <v>48</v>
      </c>
      <c r="C13" s="2" t="str">
        <f>'[1]Confirmed Players'!$B$8</f>
        <v>Stephen Briggs</v>
      </c>
      <c r="D13" s="484"/>
      <c r="E13" s="484"/>
      <c r="F13" s="484"/>
      <c r="G13" s="488"/>
      <c r="H13" s="486"/>
      <c r="I13" s="484"/>
      <c r="J13" s="484"/>
      <c r="K13" s="379"/>
      <c r="L13" s="484"/>
      <c r="M13" s="484"/>
    </row>
    <row r="14" spans="2:13" ht="12.75" customHeight="1" thickBot="1">
      <c r="B14" s="380"/>
      <c r="C14" s="7" t="str">
        <f>'[1]Confirmed Players'!$D$8</f>
        <v>Daniel thompson</v>
      </c>
      <c r="D14" s="484"/>
      <c r="E14" s="484"/>
      <c r="F14" s="484"/>
      <c r="G14" s="488"/>
      <c r="H14" s="486"/>
      <c r="I14" s="484"/>
      <c r="J14" s="484"/>
      <c r="K14" s="380"/>
      <c r="L14" s="484"/>
      <c r="M14" s="484"/>
    </row>
    <row r="15" spans="2:13" ht="12.75" customHeight="1" thickBot="1">
      <c r="B15" s="234" t="s">
        <v>292</v>
      </c>
      <c r="C15" s="2" t="str">
        <f>'[1]Confirmed Players'!$B$16</f>
        <v>Steve McIntosh</v>
      </c>
      <c r="D15" s="484"/>
      <c r="E15" s="484"/>
      <c r="F15" s="484"/>
      <c r="G15" s="486"/>
      <c r="H15" s="483"/>
      <c r="I15" s="484"/>
      <c r="J15" s="484"/>
      <c r="K15" s="379"/>
      <c r="L15" s="484"/>
      <c r="M15" s="484"/>
    </row>
    <row r="16" spans="2:13" ht="12.75" customHeight="1" thickBot="1">
      <c r="B16" s="380"/>
      <c r="C16" s="7" t="str">
        <f>'[1]Confirmed Players'!$D$16</f>
        <v>William Daily</v>
      </c>
      <c r="D16" s="484"/>
      <c r="E16" s="484"/>
      <c r="F16" s="484"/>
      <c r="G16" s="486"/>
      <c r="H16" s="483"/>
      <c r="I16" s="484"/>
      <c r="J16" s="484"/>
      <c r="K16" s="380"/>
      <c r="L16" s="484"/>
      <c r="M16" s="484"/>
    </row>
    <row r="17" spans="2:12" ht="12.75" customHeight="1">
      <c r="C17" s="6"/>
      <c r="D17" s="117"/>
      <c r="E17" s="117"/>
      <c r="F17" s="117"/>
    </row>
    <row r="18" spans="2:12" ht="12.75" customHeight="1">
      <c r="B18" s="1" t="s">
        <v>293</v>
      </c>
      <c r="C18" s="6"/>
      <c r="D18" s="117"/>
      <c r="E18" s="117"/>
      <c r="F18" s="117"/>
    </row>
    <row r="19" spans="2:12" ht="12.75" customHeight="1" thickBot="1"/>
    <row r="20" spans="2:12" ht="12.75" customHeight="1">
      <c r="B20" s="243" t="s">
        <v>40</v>
      </c>
      <c r="C20" s="490"/>
      <c r="D20" s="234" t="s">
        <v>45</v>
      </c>
      <c r="E20" s="234" t="s">
        <v>46</v>
      </c>
      <c r="F20" s="234" t="s">
        <v>47</v>
      </c>
      <c r="G20" s="234" t="s">
        <v>48</v>
      </c>
      <c r="H20" s="234" t="s">
        <v>12</v>
      </c>
      <c r="I20" s="241" t="s">
        <v>43</v>
      </c>
      <c r="J20" s="241" t="s">
        <v>44</v>
      </c>
      <c r="K20" s="241" t="s">
        <v>49</v>
      </c>
      <c r="L20" s="379" t="s">
        <v>13</v>
      </c>
    </row>
    <row r="21" spans="2:12" ht="12.75" customHeight="1" thickBot="1">
      <c r="B21" s="383"/>
      <c r="C21" s="491"/>
      <c r="D21" s="380"/>
      <c r="E21" s="380"/>
      <c r="F21" s="380"/>
      <c r="G21" s="380"/>
      <c r="H21" s="380"/>
      <c r="I21" s="485"/>
      <c r="J21" s="485"/>
      <c r="K21" s="485"/>
      <c r="L21" s="380"/>
    </row>
    <row r="22" spans="2:12" ht="12.75" customHeight="1" thickBot="1">
      <c r="B22" s="243" t="s">
        <v>45</v>
      </c>
      <c r="C22" s="2" t="str">
        <f>'[1]Confirmed Players'!$B$18</f>
        <v>Rod Mckenzie</v>
      </c>
      <c r="D22" s="489"/>
      <c r="E22" s="484"/>
      <c r="F22" s="484"/>
      <c r="G22" s="484"/>
      <c r="H22" s="484"/>
      <c r="I22" s="484"/>
      <c r="J22" s="484"/>
      <c r="K22" s="484"/>
      <c r="L22" s="484"/>
    </row>
    <row r="23" spans="2:12" ht="12.75" customHeight="1" thickBot="1">
      <c r="B23" s="383"/>
      <c r="C23" s="3" t="str">
        <f>'[1]Confirmed Players'!$D$18</f>
        <v>Mike Hudson</v>
      </c>
      <c r="D23" s="489"/>
      <c r="E23" s="484"/>
      <c r="F23" s="484"/>
      <c r="G23" s="484"/>
      <c r="H23" s="484"/>
      <c r="I23" s="484"/>
      <c r="J23" s="484"/>
      <c r="K23" s="484"/>
      <c r="L23" s="484"/>
    </row>
    <row r="24" spans="2:12" ht="12.75" customHeight="1" thickBot="1">
      <c r="B24" s="234" t="s">
        <v>46</v>
      </c>
      <c r="C24" s="5" t="str">
        <f>'[1]Confirmed Players'!$B$13</f>
        <v>Brett Rafter</v>
      </c>
      <c r="D24" s="484"/>
      <c r="E24" s="488"/>
      <c r="F24" s="484"/>
      <c r="G24" s="484"/>
      <c r="H24" s="484"/>
      <c r="I24" s="484"/>
      <c r="J24" s="484"/>
      <c r="K24" s="484"/>
      <c r="L24" s="484"/>
    </row>
    <row r="25" spans="2:12" ht="12.75" customHeight="1" thickBot="1">
      <c r="B25" s="380"/>
      <c r="C25" s="3" t="str">
        <f>'[1]Confirmed Players'!$D$13</f>
        <v>David Greatorex</v>
      </c>
      <c r="D25" s="484"/>
      <c r="E25" s="488"/>
      <c r="F25" s="484"/>
      <c r="G25" s="484"/>
      <c r="H25" s="484"/>
      <c r="I25" s="484"/>
      <c r="J25" s="484"/>
      <c r="K25" s="484"/>
      <c r="L25" s="484"/>
    </row>
    <row r="26" spans="2:12" ht="12.75" customHeight="1" thickBot="1">
      <c r="B26" s="234" t="s">
        <v>47</v>
      </c>
      <c r="C26" s="2" t="str">
        <f>'[1]Confirmed Players'!$B$21</f>
        <v>Daniel Tang</v>
      </c>
      <c r="D26" s="484"/>
      <c r="E26" s="484"/>
      <c r="F26" s="488"/>
      <c r="G26" s="484"/>
      <c r="H26" s="484"/>
      <c r="I26" s="484"/>
      <c r="J26" s="484"/>
      <c r="K26" s="484"/>
      <c r="L26" s="484"/>
    </row>
    <row r="27" spans="2:12" ht="12.75" customHeight="1" thickBot="1">
      <c r="B27" s="380"/>
      <c r="C27" s="3" t="str">
        <f>'[1]Confirmed Players'!$D$21</f>
        <v>The One Pack Wonder</v>
      </c>
      <c r="D27" s="484"/>
      <c r="E27" s="484"/>
      <c r="F27" s="488"/>
      <c r="G27" s="484"/>
      <c r="H27" s="484"/>
      <c r="I27" s="484"/>
      <c r="J27" s="484"/>
      <c r="K27" s="484"/>
      <c r="L27" s="484"/>
    </row>
    <row r="28" spans="2:12" ht="12.75" customHeight="1" thickBot="1">
      <c r="B28" s="234" t="s">
        <v>48</v>
      </c>
      <c r="C28" s="2" t="str">
        <f>'[1]Confirmed Players'!$B$9</f>
        <v>Simon Reed</v>
      </c>
      <c r="D28" s="484"/>
      <c r="E28" s="484"/>
      <c r="F28" s="484"/>
      <c r="G28" s="488"/>
      <c r="H28" s="484"/>
      <c r="I28" s="484"/>
      <c r="J28" s="484"/>
      <c r="K28" s="484"/>
      <c r="L28" s="484"/>
    </row>
    <row r="29" spans="2:12" ht="12.75" customHeight="1" thickBot="1">
      <c r="B29" s="380"/>
      <c r="C29" s="7" t="str">
        <f>'[1]Confirmed Players'!$D$9</f>
        <v>David Choi</v>
      </c>
      <c r="D29" s="484"/>
      <c r="E29" s="484"/>
      <c r="F29" s="484"/>
      <c r="G29" s="488"/>
      <c r="H29" s="484"/>
      <c r="I29" s="484"/>
      <c r="J29" s="484"/>
      <c r="K29" s="484"/>
      <c r="L29" s="484"/>
    </row>
    <row r="30" spans="2:12" ht="12.75" customHeight="1">
      <c r="B30" s="117"/>
      <c r="C30" s="67"/>
      <c r="D30" s="117"/>
      <c r="E30" s="117"/>
      <c r="F30" s="117"/>
      <c r="G30" s="69"/>
      <c r="H30" s="117"/>
      <c r="I30" s="117"/>
      <c r="J30" s="117"/>
      <c r="K30" s="117"/>
      <c r="L30" s="117"/>
    </row>
    <row r="31" spans="2:12" ht="12.75" customHeight="1">
      <c r="B31" s="117"/>
      <c r="C31" s="6"/>
      <c r="D31" s="117"/>
      <c r="E31" s="117"/>
      <c r="F31" s="117"/>
    </row>
    <row r="32" spans="2:12" ht="12.75" customHeight="1">
      <c r="B32" s="1" t="s">
        <v>227</v>
      </c>
      <c r="C32" s="6"/>
      <c r="D32" s="117"/>
      <c r="E32" s="117"/>
      <c r="F32" s="117"/>
    </row>
    <row r="33" spans="2:12" ht="12.75" customHeight="1"/>
    <row r="34" spans="2:12" ht="12.75" customHeight="1" thickBot="1">
      <c r="B34" s="1"/>
      <c r="C34" s="6"/>
      <c r="D34" s="117"/>
      <c r="E34" s="117"/>
      <c r="F34" s="117"/>
      <c r="G34" s="117"/>
      <c r="H34" s="117"/>
      <c r="I34" s="117"/>
      <c r="J34" s="117"/>
      <c r="K34" s="117"/>
    </row>
    <row r="35" spans="2:12" ht="12.75" customHeight="1">
      <c r="B35" s="243" t="s">
        <v>41</v>
      </c>
      <c r="C35" s="490"/>
      <c r="D35" s="234" t="s">
        <v>45</v>
      </c>
      <c r="E35" s="234" t="s">
        <v>46</v>
      </c>
      <c r="F35" s="234" t="s">
        <v>47</v>
      </c>
      <c r="G35" s="234" t="s">
        <v>48</v>
      </c>
      <c r="H35" s="234" t="s">
        <v>12</v>
      </c>
      <c r="I35" s="241" t="s">
        <v>43</v>
      </c>
      <c r="J35" s="241" t="s">
        <v>44</v>
      </c>
      <c r="K35" s="241" t="s">
        <v>49</v>
      </c>
      <c r="L35" s="379" t="s">
        <v>13</v>
      </c>
    </row>
    <row r="36" spans="2:12" ht="12.75" customHeight="1" thickBot="1">
      <c r="B36" s="383"/>
      <c r="C36" s="491"/>
      <c r="D36" s="380"/>
      <c r="E36" s="380"/>
      <c r="F36" s="380"/>
      <c r="G36" s="380"/>
      <c r="H36" s="380"/>
      <c r="I36" s="485"/>
      <c r="J36" s="485"/>
      <c r="K36" s="485"/>
      <c r="L36" s="380"/>
    </row>
    <row r="37" spans="2:12" ht="12.75" customHeight="1" thickBot="1">
      <c r="B37" s="243" t="s">
        <v>45</v>
      </c>
      <c r="C37" s="2" t="str">
        <f>'[1]Confirmed Players'!$B$11</f>
        <v>Zhi Lun</v>
      </c>
      <c r="D37" s="489"/>
      <c r="E37" s="484"/>
      <c r="F37" s="484"/>
      <c r="G37" s="484"/>
      <c r="H37" s="484"/>
      <c r="I37" s="484"/>
      <c r="J37" s="484"/>
      <c r="K37" s="484"/>
      <c r="L37" s="484"/>
    </row>
    <row r="38" spans="2:12" ht="12.75" customHeight="1" thickBot="1">
      <c r="B38" s="383"/>
      <c r="C38" s="3" t="str">
        <f>'[1]Confirmed Players'!$D$11</f>
        <v>Curnow Bascombe</v>
      </c>
      <c r="D38" s="489"/>
      <c r="E38" s="484"/>
      <c r="F38" s="484"/>
      <c r="G38" s="484"/>
      <c r="H38" s="484"/>
      <c r="I38" s="484"/>
      <c r="J38" s="484"/>
      <c r="K38" s="484"/>
      <c r="L38" s="484"/>
    </row>
    <row r="39" spans="2:12" ht="12.75" customHeight="1" thickBot="1">
      <c r="B39" s="234" t="s">
        <v>46</v>
      </c>
      <c r="C39" s="5" t="str">
        <f>'[1]Confirmed Players'!$B$12</f>
        <v>Richard Zhang</v>
      </c>
      <c r="D39" s="484"/>
      <c r="E39" s="488"/>
      <c r="F39" s="484"/>
      <c r="G39" s="484"/>
      <c r="H39" s="484"/>
      <c r="I39" s="484"/>
      <c r="J39" s="484"/>
      <c r="K39" s="484"/>
      <c r="L39" s="484"/>
    </row>
    <row r="40" spans="2:12" ht="12.75" customHeight="1" thickBot="1">
      <c r="B40" s="380"/>
      <c r="C40" s="3" t="str">
        <f>'[1]Confirmed Players'!$D$12</f>
        <v>Patrick Chong</v>
      </c>
      <c r="D40" s="484"/>
      <c r="E40" s="488"/>
      <c r="F40" s="484"/>
      <c r="G40" s="484"/>
      <c r="H40" s="484"/>
      <c r="I40" s="484"/>
      <c r="J40" s="484"/>
      <c r="K40" s="484"/>
      <c r="L40" s="484"/>
    </row>
    <row r="41" spans="2:12" ht="12.75" customHeight="1" thickBot="1">
      <c r="B41" s="234" t="s">
        <v>47</v>
      </c>
      <c r="C41" s="2" t="str">
        <f>'[1]Confirmed Players'!$B$15</f>
        <v>Lim Jake-Li</v>
      </c>
      <c r="D41" s="484"/>
      <c r="E41" s="484"/>
      <c r="F41" s="488"/>
      <c r="G41" s="484"/>
      <c r="H41" s="484"/>
      <c r="I41" s="484"/>
      <c r="J41" s="484"/>
      <c r="K41" s="484"/>
      <c r="L41" s="484"/>
    </row>
    <row r="42" spans="2:12" ht="12.75" customHeight="1" thickBot="1">
      <c r="B42" s="380"/>
      <c r="C42" s="3" t="str">
        <f>'[1]Confirmed Players'!$D$15</f>
        <v>Sheunesu Kimbugwe</v>
      </c>
      <c r="D42" s="484"/>
      <c r="E42" s="484"/>
      <c r="F42" s="488"/>
      <c r="G42" s="484"/>
      <c r="H42" s="484"/>
      <c r="I42" s="484"/>
      <c r="J42" s="484"/>
      <c r="K42" s="484"/>
      <c r="L42" s="484"/>
    </row>
    <row r="43" spans="2:12" ht="12.75" customHeight="1" thickBot="1">
      <c r="B43" s="234" t="s">
        <v>48</v>
      </c>
      <c r="C43" s="2" t="str">
        <f>'[1]Confirmed Players'!$B$7</f>
        <v>Shaun Parr</v>
      </c>
      <c r="D43" s="484"/>
      <c r="E43" s="484"/>
      <c r="F43" s="484"/>
      <c r="G43" s="488"/>
      <c r="H43" s="484"/>
      <c r="I43" s="484"/>
      <c r="J43" s="484"/>
      <c r="K43" s="484"/>
      <c r="L43" s="484"/>
    </row>
    <row r="44" spans="2:12" ht="12.75" customHeight="1" thickBot="1">
      <c r="B44" s="380"/>
      <c r="C44" s="7" t="str">
        <f>'[1]Confirmed Players'!$D$7</f>
        <v>Alistair Mannings</v>
      </c>
      <c r="D44" s="484"/>
      <c r="E44" s="484"/>
      <c r="F44" s="484"/>
      <c r="G44" s="488"/>
      <c r="H44" s="484"/>
      <c r="I44" s="484"/>
      <c r="J44" s="484"/>
      <c r="K44" s="484"/>
      <c r="L44" s="484"/>
    </row>
    <row r="45" spans="2:12" ht="12.75" customHeight="1">
      <c r="B45" s="117"/>
      <c r="C45" s="6"/>
      <c r="D45" s="117"/>
      <c r="E45" s="117"/>
      <c r="F45" s="117"/>
    </row>
    <row r="46" spans="2:12" ht="12.75" customHeight="1">
      <c r="B46" s="1" t="s">
        <v>227</v>
      </c>
      <c r="C46" s="6"/>
      <c r="D46" s="117"/>
      <c r="E46" s="117"/>
      <c r="F46" s="117"/>
    </row>
    <row r="47" spans="2:12" ht="12.75" customHeight="1"/>
    <row r="48" spans="2:12" ht="12.75" customHeight="1" thickBot="1"/>
    <row r="49" spans="2:13" ht="12.75" customHeight="1">
      <c r="B49" s="243" t="s">
        <v>42</v>
      </c>
      <c r="C49" s="490"/>
      <c r="D49" s="234" t="s">
        <v>45</v>
      </c>
      <c r="E49" s="234" t="s">
        <v>46</v>
      </c>
      <c r="F49" s="234" t="s">
        <v>47</v>
      </c>
      <c r="G49" s="234" t="s">
        <v>48</v>
      </c>
      <c r="H49" s="234" t="s">
        <v>292</v>
      </c>
      <c r="I49" s="234" t="s">
        <v>12</v>
      </c>
      <c r="J49" s="241" t="s">
        <v>43</v>
      </c>
      <c r="K49" s="241" t="s">
        <v>44</v>
      </c>
      <c r="L49" s="241" t="s">
        <v>49</v>
      </c>
      <c r="M49" s="379" t="s">
        <v>13</v>
      </c>
    </row>
    <row r="50" spans="2:13" ht="12.75" customHeight="1" thickBot="1">
      <c r="B50" s="383"/>
      <c r="C50" s="491"/>
      <c r="D50" s="380"/>
      <c r="E50" s="380"/>
      <c r="F50" s="380"/>
      <c r="G50" s="380"/>
      <c r="H50" s="380"/>
      <c r="I50" s="380"/>
      <c r="J50" s="485"/>
      <c r="K50" s="485"/>
      <c r="L50" s="485"/>
      <c r="M50" s="380"/>
    </row>
    <row r="51" spans="2:13" ht="12.75" customHeight="1" thickBot="1">
      <c r="B51" s="243" t="s">
        <v>45</v>
      </c>
      <c r="C51" s="2" t="str">
        <f>'[1]Confirmed Players'!$B$20</f>
        <v>Minh Nguyen</v>
      </c>
      <c r="D51" s="489"/>
      <c r="E51" s="484"/>
      <c r="F51" s="484"/>
      <c r="G51" s="484"/>
      <c r="H51" s="484"/>
      <c r="I51" s="484"/>
      <c r="J51" s="484"/>
      <c r="K51" s="484"/>
      <c r="L51" s="484"/>
      <c r="M51" s="484"/>
    </row>
    <row r="52" spans="2:13" ht="12.75" customHeight="1" thickBot="1">
      <c r="B52" s="383"/>
      <c r="C52" s="3" t="str">
        <f>'[1]Confirmed Players'!$D$20</f>
        <v>Viknesh Rajendren</v>
      </c>
      <c r="D52" s="489"/>
      <c r="E52" s="484"/>
      <c r="F52" s="484"/>
      <c r="G52" s="484"/>
      <c r="H52" s="484"/>
      <c r="I52" s="484"/>
      <c r="J52" s="484"/>
      <c r="K52" s="484"/>
      <c r="L52" s="484"/>
      <c r="M52" s="484"/>
    </row>
    <row r="53" spans="2:13" ht="12.75" customHeight="1" thickBot="1">
      <c r="B53" s="234" t="s">
        <v>46</v>
      </c>
      <c r="C53" s="5" t="str">
        <f>'[1]Confirmed Players'!$B$14</f>
        <v>Richard Thomas</v>
      </c>
      <c r="D53" s="484"/>
      <c r="E53" s="488"/>
      <c r="F53" s="484"/>
      <c r="G53" s="484"/>
      <c r="H53" s="484"/>
      <c r="I53" s="484"/>
      <c r="J53" s="484"/>
      <c r="K53" s="379"/>
      <c r="L53" s="484"/>
      <c r="M53" s="484"/>
    </row>
    <row r="54" spans="2:13" ht="12.75" customHeight="1" thickBot="1">
      <c r="B54" s="380"/>
      <c r="C54" s="3" t="str">
        <f>'[1]Confirmed Players'!$D$14</f>
        <v>Jeffrey Levillard</v>
      </c>
      <c r="D54" s="484"/>
      <c r="E54" s="488"/>
      <c r="F54" s="484"/>
      <c r="G54" s="484"/>
      <c r="H54" s="484"/>
      <c r="I54" s="484"/>
      <c r="J54" s="484"/>
      <c r="K54" s="380"/>
      <c r="L54" s="484"/>
      <c r="M54" s="484"/>
    </row>
    <row r="55" spans="2:13" ht="12.75" customHeight="1" thickBot="1">
      <c r="B55" s="234" t="s">
        <v>47</v>
      </c>
      <c r="C55" s="2" t="str">
        <f>'[1]Confirmed Players'!$B$10</f>
        <v>Chris spice</v>
      </c>
      <c r="D55" s="484"/>
      <c r="E55" s="484"/>
      <c r="F55" s="488"/>
      <c r="G55" s="484"/>
      <c r="H55" s="484"/>
      <c r="I55" s="484"/>
      <c r="J55" s="484"/>
      <c r="K55" s="379"/>
      <c r="L55" s="484"/>
      <c r="M55" s="484"/>
    </row>
    <row r="56" spans="2:13" ht="12.75" customHeight="1" thickBot="1">
      <c r="B56" s="380"/>
      <c r="C56" s="3" t="str">
        <f>'[1]Confirmed Players'!$D$10</f>
        <v>Sheldon chambers</v>
      </c>
      <c r="D56" s="484"/>
      <c r="E56" s="484"/>
      <c r="F56" s="488"/>
      <c r="G56" s="484"/>
      <c r="H56" s="484"/>
      <c r="I56" s="484"/>
      <c r="J56" s="484"/>
      <c r="K56" s="380"/>
      <c r="L56" s="484"/>
      <c r="M56" s="484"/>
    </row>
    <row r="57" spans="2:13" ht="12.75" customHeight="1" thickBot="1">
      <c r="B57" s="234" t="s">
        <v>48</v>
      </c>
      <c r="C57" s="2" t="str">
        <f>'[1]Confirmed Players'!$B$19</f>
        <v>ManI Frempong</v>
      </c>
      <c r="D57" s="484"/>
      <c r="E57" s="484"/>
      <c r="F57" s="484"/>
      <c r="G57" s="488"/>
      <c r="H57" s="486"/>
      <c r="I57" s="484"/>
      <c r="J57" s="484"/>
      <c r="K57" s="379"/>
      <c r="L57" s="484"/>
      <c r="M57" s="484"/>
    </row>
    <row r="58" spans="2:13" ht="12.75" customHeight="1" thickBot="1">
      <c r="B58" s="380"/>
      <c r="C58" s="7" t="str">
        <f>'[1]Confirmed Players'!$D$19</f>
        <v>Matt Hilson</v>
      </c>
      <c r="D58" s="484"/>
      <c r="E58" s="484"/>
      <c r="F58" s="484"/>
      <c r="G58" s="488"/>
      <c r="H58" s="486"/>
      <c r="I58" s="484"/>
      <c r="J58" s="484"/>
      <c r="K58" s="380"/>
      <c r="L58" s="484"/>
      <c r="M58" s="484"/>
    </row>
    <row r="59" spans="2:13" ht="12.75" customHeight="1" thickBot="1">
      <c r="B59" s="234" t="s">
        <v>292</v>
      </c>
      <c r="C59" s="2"/>
      <c r="D59" s="484"/>
      <c r="E59" s="484"/>
      <c r="F59" s="484"/>
      <c r="G59" s="486"/>
      <c r="H59" s="483"/>
      <c r="I59" s="484"/>
      <c r="J59" s="484"/>
      <c r="K59" s="379"/>
      <c r="L59" s="484"/>
      <c r="M59" s="484"/>
    </row>
    <row r="60" spans="2:13" ht="12.75" customHeight="1" thickBot="1">
      <c r="B60" s="380"/>
      <c r="C60" s="7"/>
      <c r="D60" s="484"/>
      <c r="E60" s="484"/>
      <c r="F60" s="484"/>
      <c r="G60" s="486"/>
      <c r="H60" s="483"/>
      <c r="I60" s="484"/>
      <c r="J60" s="484"/>
      <c r="K60" s="380"/>
      <c r="L60" s="484"/>
      <c r="M60" s="484"/>
    </row>
    <row r="61" spans="2:13" ht="12.75" customHeight="1">
      <c r="B61" s="117"/>
      <c r="C61" s="6"/>
      <c r="D61" s="117"/>
      <c r="E61" s="117"/>
      <c r="F61" s="117"/>
    </row>
    <row r="62" spans="2:13" ht="12.75" customHeight="1">
      <c r="B62" s="1" t="s">
        <v>227</v>
      </c>
      <c r="C62" s="6"/>
      <c r="D62" s="117"/>
      <c r="E62" s="117"/>
      <c r="F62" s="117"/>
    </row>
    <row r="63" spans="2:13" ht="12.75" customHeight="1"/>
    <row r="64" spans="2:13" ht="12.75" customHeight="1" thickBot="1">
      <c r="B64" s="1"/>
      <c r="C64" s="117"/>
      <c r="D64" s="117"/>
      <c r="E64" s="117"/>
      <c r="F64" s="117"/>
      <c r="G64" s="117"/>
      <c r="H64" s="117"/>
      <c r="I64" s="117"/>
      <c r="J64" s="117"/>
      <c r="K64" s="117"/>
    </row>
    <row r="65" spans="2:12" ht="12.75" customHeight="1">
      <c r="B65" s="252" t="str">
        <f>B1</f>
        <v>MEN'S LEAGUE 'A' RESULTS - DEC 2015</v>
      </c>
      <c r="C65" s="253"/>
      <c r="D65" s="253"/>
      <c r="E65" s="253"/>
      <c r="F65" s="253"/>
      <c r="G65" s="253"/>
      <c r="H65" s="253"/>
      <c r="I65" s="253"/>
      <c r="J65" s="253"/>
      <c r="K65" s="253"/>
      <c r="L65" s="254"/>
    </row>
    <row r="66" spans="2:12" ht="12.75" customHeight="1" thickBot="1">
      <c r="B66" s="255"/>
      <c r="C66" s="256"/>
      <c r="D66" s="256"/>
      <c r="E66" s="256"/>
      <c r="F66" s="256"/>
      <c r="G66" s="256"/>
      <c r="H66" s="256"/>
      <c r="I66" s="256"/>
      <c r="J66" s="256"/>
      <c r="K66" s="256"/>
      <c r="L66" s="257"/>
    </row>
    <row r="69" spans="2:12" ht="13.5" thickBot="1"/>
    <row r="70" spans="2:12" ht="12.75" customHeight="1">
      <c r="B70" s="246" t="s">
        <v>228</v>
      </c>
      <c r="C70" s="247"/>
    </row>
    <row r="71" spans="2:12" ht="13.5" customHeight="1" thickBot="1">
      <c r="B71" s="248"/>
      <c r="C71" s="249"/>
    </row>
    <row r="72" spans="2:12" ht="13.5" thickBot="1"/>
    <row r="73" spans="2:12">
      <c r="B73" s="234" t="s">
        <v>45</v>
      </c>
      <c r="C73" s="2"/>
      <c r="D73" s="234" t="s">
        <v>218</v>
      </c>
      <c r="E73" s="234" t="s">
        <v>15</v>
      </c>
      <c r="F73" s="234" t="s">
        <v>225</v>
      </c>
      <c r="G73" s="312"/>
      <c r="H73" s="313"/>
      <c r="I73" s="234"/>
    </row>
    <row r="74" spans="2:12" ht="13.5" thickBot="1">
      <c r="B74" s="235"/>
      <c r="C74" s="3"/>
      <c r="D74" s="235"/>
      <c r="E74" s="235"/>
      <c r="F74" s="235"/>
      <c r="G74" s="315"/>
      <c r="H74" s="316"/>
      <c r="I74" s="235"/>
    </row>
    <row r="75" spans="2:12" ht="13.5" thickBot="1">
      <c r="B75" s="116"/>
      <c r="C75" s="1"/>
      <c r="D75" s="66"/>
      <c r="F75" s="66"/>
    </row>
    <row r="76" spans="2:12">
      <c r="B76" s="234" t="s">
        <v>46</v>
      </c>
      <c r="C76" s="2"/>
      <c r="D76" s="234" t="s">
        <v>220</v>
      </c>
      <c r="E76" s="234" t="s">
        <v>15</v>
      </c>
      <c r="F76" s="234" t="s">
        <v>224</v>
      </c>
      <c r="G76" s="387"/>
      <c r="H76" s="389"/>
      <c r="I76" s="234"/>
    </row>
    <row r="77" spans="2:12" ht="13.5" thickBot="1">
      <c r="B77" s="235"/>
      <c r="C77" s="3"/>
      <c r="D77" s="235"/>
      <c r="E77" s="235"/>
      <c r="F77" s="235"/>
      <c r="G77" s="320"/>
      <c r="H77" s="322"/>
      <c r="I77" s="235"/>
    </row>
    <row r="78" spans="2:12" ht="13.5" thickBot="1">
      <c r="B78" s="116"/>
      <c r="C78" s="1"/>
      <c r="D78" s="66"/>
      <c r="F78" s="66"/>
    </row>
    <row r="79" spans="2:12">
      <c r="B79" s="234" t="s">
        <v>47</v>
      </c>
      <c r="C79" s="2"/>
      <c r="D79" s="234" t="s">
        <v>221</v>
      </c>
      <c r="E79" s="234" t="s">
        <v>15</v>
      </c>
      <c r="F79" s="234" t="s">
        <v>219</v>
      </c>
      <c r="G79" s="312"/>
      <c r="H79" s="313"/>
      <c r="I79" s="234"/>
    </row>
    <row r="80" spans="2:12" ht="13.5" thickBot="1">
      <c r="B80" s="235"/>
      <c r="C80" s="7"/>
      <c r="D80" s="235"/>
      <c r="E80" s="235"/>
      <c r="F80" s="235"/>
      <c r="G80" s="315"/>
      <c r="H80" s="316"/>
      <c r="I80" s="235"/>
    </row>
    <row r="81" spans="2:9" ht="13.5" thickBot="1">
      <c r="B81" s="116"/>
      <c r="C81" s="1"/>
      <c r="D81" s="66"/>
      <c r="F81" s="66"/>
    </row>
    <row r="82" spans="2:9">
      <c r="B82" s="234" t="s">
        <v>48</v>
      </c>
      <c r="C82" s="8"/>
      <c r="D82" s="258" t="s">
        <v>222</v>
      </c>
      <c r="E82" s="234" t="s">
        <v>15</v>
      </c>
      <c r="F82" s="234" t="s">
        <v>223</v>
      </c>
      <c r="G82" s="387"/>
      <c r="H82" s="389"/>
      <c r="I82" s="234"/>
    </row>
    <row r="83" spans="2:9" ht="13.5" thickBot="1">
      <c r="B83" s="235"/>
      <c r="C83" s="7"/>
      <c r="D83" s="259"/>
      <c r="E83" s="235"/>
      <c r="F83" s="235"/>
      <c r="G83" s="495"/>
      <c r="H83" s="493"/>
      <c r="I83" s="235"/>
    </row>
    <row r="84" spans="2:9">
      <c r="B84" s="117"/>
      <c r="C84" s="67"/>
      <c r="D84" s="70"/>
      <c r="E84" s="117"/>
      <c r="F84" s="71"/>
      <c r="G84" s="72"/>
      <c r="H84" s="6"/>
      <c r="I84" s="117"/>
    </row>
    <row r="85" spans="2:9">
      <c r="B85" s="117"/>
      <c r="C85" s="67"/>
      <c r="D85" s="70"/>
      <c r="E85" s="117"/>
      <c r="F85" s="71"/>
      <c r="G85" s="72"/>
      <c r="H85" s="6"/>
      <c r="I85" s="117"/>
    </row>
    <row r="87" spans="2:9" ht="13.5" thickBot="1"/>
    <row r="88" spans="2:9" ht="12.75" customHeight="1">
      <c r="B88" s="246" t="s">
        <v>20</v>
      </c>
      <c r="C88" s="247"/>
    </row>
    <row r="89" spans="2:9" ht="13.5" customHeight="1" thickBot="1">
      <c r="B89" s="248"/>
      <c r="C89" s="249"/>
    </row>
    <row r="90" spans="2:9" ht="13.5" thickBot="1"/>
    <row r="91" spans="2:9">
      <c r="B91" s="379">
        <v>1</v>
      </c>
      <c r="C91" s="108"/>
      <c r="D91" s="258" t="s">
        <v>45</v>
      </c>
      <c r="E91" s="234" t="s">
        <v>15</v>
      </c>
      <c r="F91" s="234" t="s">
        <v>46</v>
      </c>
      <c r="G91" s="11"/>
      <c r="H91" s="10"/>
      <c r="I91" s="234"/>
    </row>
    <row r="92" spans="2:9" ht="13.5" thickBot="1">
      <c r="B92" s="380"/>
      <c r="C92" s="107"/>
      <c r="D92" s="259"/>
      <c r="E92" s="235"/>
      <c r="F92" s="235"/>
      <c r="G92" s="12"/>
      <c r="H92" s="13"/>
      <c r="I92" s="235"/>
    </row>
    <row r="93" spans="2:9" ht="13.5" thickBot="1">
      <c r="B93" s="116"/>
      <c r="G93" s="1"/>
      <c r="H93" s="1"/>
      <c r="I93" s="1"/>
    </row>
    <row r="94" spans="2:9">
      <c r="B94" s="379">
        <v>2</v>
      </c>
      <c r="C94" s="108"/>
      <c r="D94" s="258" t="s">
        <v>47</v>
      </c>
      <c r="E94" s="234" t="s">
        <v>15</v>
      </c>
      <c r="F94" s="234" t="s">
        <v>48</v>
      </c>
      <c r="G94" s="11"/>
      <c r="H94" s="10"/>
      <c r="I94" s="234"/>
    </row>
    <row r="95" spans="2:9" ht="13.5" thickBot="1">
      <c r="B95" s="380"/>
      <c r="C95" s="107"/>
      <c r="D95" s="259"/>
      <c r="E95" s="235"/>
      <c r="F95" s="235"/>
      <c r="G95" s="12"/>
      <c r="H95" s="13"/>
      <c r="I95" s="235"/>
    </row>
    <row r="96" spans="2:9">
      <c r="B96" s="117"/>
      <c r="C96" s="67"/>
      <c r="D96" s="70"/>
      <c r="E96" s="117"/>
      <c r="F96" s="71"/>
      <c r="G96" s="72"/>
      <c r="H96" s="6"/>
      <c r="I96" s="117"/>
    </row>
    <row r="97" spans="2:12">
      <c r="B97" s="117"/>
      <c r="C97" s="67"/>
      <c r="D97" s="70"/>
      <c r="E97" s="117"/>
      <c r="F97" s="71"/>
      <c r="G97" s="72"/>
      <c r="H97" s="6"/>
      <c r="I97" s="117"/>
    </row>
    <row r="99" spans="2:12" ht="13.5" thickBot="1"/>
    <row r="100" spans="2:12" ht="12.75" customHeight="1">
      <c r="B100" s="246" t="s">
        <v>21</v>
      </c>
      <c r="C100" s="247"/>
    </row>
    <row r="101" spans="2:12" ht="13.5" customHeight="1" thickBot="1">
      <c r="B101" s="248"/>
      <c r="C101" s="249"/>
    </row>
    <row r="103" spans="2:12" ht="13.5" thickBot="1"/>
    <row r="104" spans="2:12">
      <c r="B104" s="379">
        <v>1</v>
      </c>
      <c r="C104" s="105"/>
      <c r="D104" s="243" t="s">
        <v>15</v>
      </c>
      <c r="E104" s="451"/>
      <c r="F104" s="487"/>
      <c r="G104" s="452"/>
      <c r="H104" s="323"/>
      <c r="I104" s="250"/>
    </row>
    <row r="105" spans="2:12" ht="13.5" thickBot="1">
      <c r="B105" s="380"/>
      <c r="C105" s="106"/>
      <c r="D105" s="244"/>
      <c r="E105" s="367"/>
      <c r="F105" s="368"/>
      <c r="G105" s="369"/>
      <c r="H105" s="244"/>
      <c r="I105" s="276"/>
    </row>
    <row r="108" spans="2:12" ht="13.5" thickBot="1"/>
    <row r="109" spans="2:12" ht="12.75" customHeight="1">
      <c r="B109" s="337" t="s">
        <v>226</v>
      </c>
      <c r="C109" s="338"/>
      <c r="D109" s="338"/>
      <c r="E109" s="338"/>
      <c r="F109" s="338"/>
      <c r="G109" s="338"/>
      <c r="H109" s="338"/>
      <c r="I109" s="338"/>
      <c r="J109" s="338"/>
      <c r="K109" s="338"/>
      <c r="L109" s="339"/>
    </row>
    <row r="110" spans="2:12" ht="13.5" customHeight="1" thickBot="1">
      <c r="B110" s="351"/>
      <c r="C110" s="352"/>
      <c r="D110" s="352"/>
      <c r="E110" s="352"/>
      <c r="F110" s="352"/>
      <c r="G110" s="352"/>
      <c r="H110" s="352"/>
      <c r="I110" s="352"/>
      <c r="J110" s="352"/>
      <c r="K110" s="352"/>
      <c r="L110" s="353"/>
    </row>
    <row r="192" spans="1:12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</row>
    <row r="193" spans="1:12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</row>
  </sheetData>
  <sheetProtection selectLockedCells="1"/>
  <mergeCells count="281"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13:B14"/>
    <mergeCell ref="D13:D14"/>
    <mergeCell ref="E13:E14"/>
    <mergeCell ref="F13:F14"/>
    <mergeCell ref="G13:G14"/>
    <mergeCell ref="H13:H14"/>
    <mergeCell ref="I13:I14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J9:J10"/>
    <mergeCell ref="K9:K10"/>
    <mergeCell ref="L9:L10"/>
    <mergeCell ref="M9:M10"/>
    <mergeCell ref="B11:B12"/>
    <mergeCell ref="D11:D12"/>
    <mergeCell ref="E11:E12"/>
    <mergeCell ref="F11:F12"/>
    <mergeCell ref="G11:G12"/>
    <mergeCell ref="H11:H12"/>
    <mergeCell ref="B9:B10"/>
    <mergeCell ref="D9:D10"/>
    <mergeCell ref="E9:E10"/>
    <mergeCell ref="F9:F10"/>
    <mergeCell ref="G9:G10"/>
    <mergeCell ref="H9:H10"/>
    <mergeCell ref="I9:I10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I15:I16"/>
    <mergeCell ref="J15:J16"/>
    <mergeCell ref="K15:K16"/>
    <mergeCell ref="L15:L16"/>
    <mergeCell ref="M15:M16"/>
    <mergeCell ref="B20:C21"/>
    <mergeCell ref="D20:D21"/>
    <mergeCell ref="E20:E21"/>
    <mergeCell ref="F20:F21"/>
    <mergeCell ref="G20:G21"/>
    <mergeCell ref="B15:B16"/>
    <mergeCell ref="D15:D16"/>
    <mergeCell ref="E15:E16"/>
    <mergeCell ref="F15:F16"/>
    <mergeCell ref="G15:G16"/>
    <mergeCell ref="H15:H16"/>
    <mergeCell ref="H20:H21"/>
    <mergeCell ref="I20:I21"/>
    <mergeCell ref="J20:J21"/>
    <mergeCell ref="K20:K21"/>
    <mergeCell ref="L20:L21"/>
    <mergeCell ref="L22:L23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L26:L27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35:L36"/>
    <mergeCell ref="B37:B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B35:C36"/>
    <mergeCell ref="D35:D36"/>
    <mergeCell ref="E35:E36"/>
    <mergeCell ref="F35:F36"/>
    <mergeCell ref="G35:G36"/>
    <mergeCell ref="H35:H36"/>
    <mergeCell ref="I35:I36"/>
    <mergeCell ref="J35:J36"/>
    <mergeCell ref="K35:K36"/>
    <mergeCell ref="B39:B40"/>
    <mergeCell ref="D39:D40"/>
    <mergeCell ref="E39:E40"/>
    <mergeCell ref="F39:F40"/>
    <mergeCell ref="G39:G40"/>
    <mergeCell ref="L41:L42"/>
    <mergeCell ref="B43:B44"/>
    <mergeCell ref="D43:D44"/>
    <mergeCell ref="E43:E44"/>
    <mergeCell ref="F43:F44"/>
    <mergeCell ref="G43:G44"/>
    <mergeCell ref="H39:H40"/>
    <mergeCell ref="I39:I40"/>
    <mergeCell ref="J39:J40"/>
    <mergeCell ref="K39:K40"/>
    <mergeCell ref="L39:L40"/>
    <mergeCell ref="B41:B42"/>
    <mergeCell ref="D41:D42"/>
    <mergeCell ref="E41:E42"/>
    <mergeCell ref="F41:F42"/>
    <mergeCell ref="G41:G42"/>
    <mergeCell ref="B49:C50"/>
    <mergeCell ref="D49:D50"/>
    <mergeCell ref="E49:E50"/>
    <mergeCell ref="F49:F50"/>
    <mergeCell ref="G49:G50"/>
    <mergeCell ref="H41:H42"/>
    <mergeCell ref="I41:I42"/>
    <mergeCell ref="J41:J42"/>
    <mergeCell ref="K41:K42"/>
    <mergeCell ref="H49:H50"/>
    <mergeCell ref="I49:I50"/>
    <mergeCell ref="J49:J50"/>
    <mergeCell ref="K49:K50"/>
    <mergeCell ref="L49:L50"/>
    <mergeCell ref="M49:M50"/>
    <mergeCell ref="H43:H44"/>
    <mergeCell ref="I43:I44"/>
    <mergeCell ref="J43:J44"/>
    <mergeCell ref="K43:K44"/>
    <mergeCell ref="L43:L44"/>
    <mergeCell ref="B53:B54"/>
    <mergeCell ref="D53:D54"/>
    <mergeCell ref="E53:E54"/>
    <mergeCell ref="F53:F54"/>
    <mergeCell ref="G53:G54"/>
    <mergeCell ref="B51:B52"/>
    <mergeCell ref="D51:D52"/>
    <mergeCell ref="E51:E52"/>
    <mergeCell ref="F51:F52"/>
    <mergeCell ref="G51:G52"/>
    <mergeCell ref="H53:H54"/>
    <mergeCell ref="I53:I54"/>
    <mergeCell ref="J53:J54"/>
    <mergeCell ref="K53:K54"/>
    <mergeCell ref="L53:L54"/>
    <mergeCell ref="M53:M54"/>
    <mergeCell ref="I51:I52"/>
    <mergeCell ref="J51:J52"/>
    <mergeCell ref="K51:K52"/>
    <mergeCell ref="L51:L52"/>
    <mergeCell ref="M51:M52"/>
    <mergeCell ref="H51:H52"/>
    <mergeCell ref="B57:B58"/>
    <mergeCell ref="D57:D58"/>
    <mergeCell ref="E57:E58"/>
    <mergeCell ref="F57:F58"/>
    <mergeCell ref="G57:G58"/>
    <mergeCell ref="B55:B56"/>
    <mergeCell ref="D55:D56"/>
    <mergeCell ref="E55:E56"/>
    <mergeCell ref="F55:F56"/>
    <mergeCell ref="G55:G56"/>
    <mergeCell ref="H57:H58"/>
    <mergeCell ref="I57:I58"/>
    <mergeCell ref="J57:J58"/>
    <mergeCell ref="K57:K58"/>
    <mergeCell ref="L57:L58"/>
    <mergeCell ref="M57:M58"/>
    <mergeCell ref="I55:I56"/>
    <mergeCell ref="J55:J56"/>
    <mergeCell ref="K55:K56"/>
    <mergeCell ref="L55:L56"/>
    <mergeCell ref="M55:M56"/>
    <mergeCell ref="H55:H56"/>
    <mergeCell ref="L59:L60"/>
    <mergeCell ref="M59:M60"/>
    <mergeCell ref="B65:L66"/>
    <mergeCell ref="B59:B60"/>
    <mergeCell ref="D59:D60"/>
    <mergeCell ref="E59:E60"/>
    <mergeCell ref="F59:F60"/>
    <mergeCell ref="G59:G60"/>
    <mergeCell ref="H59:H60"/>
    <mergeCell ref="B70:C71"/>
    <mergeCell ref="B73:B74"/>
    <mergeCell ref="D73:D74"/>
    <mergeCell ref="E73:E74"/>
    <mergeCell ref="F73:F74"/>
    <mergeCell ref="G73:H73"/>
    <mergeCell ref="I59:I60"/>
    <mergeCell ref="J59:J60"/>
    <mergeCell ref="K59:K60"/>
    <mergeCell ref="B79:B80"/>
    <mergeCell ref="D79:D80"/>
    <mergeCell ref="E79:E80"/>
    <mergeCell ref="F79:F80"/>
    <mergeCell ref="G79:H79"/>
    <mergeCell ref="I79:I80"/>
    <mergeCell ref="G80:H80"/>
    <mergeCell ref="I73:I74"/>
    <mergeCell ref="G74:H74"/>
    <mergeCell ref="B76:B77"/>
    <mergeCell ref="D76:D77"/>
    <mergeCell ref="E76:E77"/>
    <mergeCell ref="F76:F77"/>
    <mergeCell ref="G76:H76"/>
    <mergeCell ref="I76:I77"/>
    <mergeCell ref="G77:H77"/>
    <mergeCell ref="B88:C89"/>
    <mergeCell ref="B91:B92"/>
    <mergeCell ref="D91:D92"/>
    <mergeCell ref="E91:E92"/>
    <mergeCell ref="F91:F92"/>
    <mergeCell ref="I91:I92"/>
    <mergeCell ref="B82:B83"/>
    <mergeCell ref="D82:D83"/>
    <mergeCell ref="E82:E83"/>
    <mergeCell ref="F82:F83"/>
    <mergeCell ref="G82:H82"/>
    <mergeCell ref="I82:I83"/>
    <mergeCell ref="G83:H83"/>
    <mergeCell ref="B104:B105"/>
    <mergeCell ref="D104:D105"/>
    <mergeCell ref="E104:G104"/>
    <mergeCell ref="H104:I105"/>
    <mergeCell ref="E105:G105"/>
    <mergeCell ref="B109:L110"/>
    <mergeCell ref="B94:B95"/>
    <mergeCell ref="D94:D95"/>
    <mergeCell ref="E94:E95"/>
    <mergeCell ref="F94:F95"/>
    <mergeCell ref="I94:I95"/>
    <mergeCell ref="B100:C101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5"/>
  <dimension ref="A1:K115"/>
  <sheetViews>
    <sheetView topLeftCell="B1" workbookViewId="0">
      <selection activeCell="G10" sqref="G10:G11"/>
    </sheetView>
  </sheetViews>
  <sheetFormatPr defaultRowHeight="12.75"/>
  <cols>
    <col min="1" max="4" width="9.140625" style="1"/>
    <col min="5" max="7" width="7.28515625" style="1" customWidth="1"/>
    <col min="8" max="10" width="9.140625" style="1"/>
    <col min="11" max="11" width="9.140625" style="74"/>
    <col min="12" max="260" width="9.140625" style="1"/>
    <col min="261" max="263" width="7.28515625" style="1" customWidth="1"/>
    <col min="264" max="516" width="9.140625" style="1"/>
    <col min="517" max="519" width="7.28515625" style="1" customWidth="1"/>
    <col min="520" max="772" width="9.140625" style="1"/>
    <col min="773" max="775" width="7.28515625" style="1" customWidth="1"/>
    <col min="776" max="1028" width="9.140625" style="1"/>
    <col min="1029" max="1031" width="7.28515625" style="1" customWidth="1"/>
    <col min="1032" max="1284" width="9.140625" style="1"/>
    <col min="1285" max="1287" width="7.28515625" style="1" customWidth="1"/>
    <col min="1288" max="1540" width="9.140625" style="1"/>
    <col min="1541" max="1543" width="7.28515625" style="1" customWidth="1"/>
    <col min="1544" max="1796" width="9.140625" style="1"/>
    <col min="1797" max="1799" width="7.28515625" style="1" customWidth="1"/>
    <col min="1800" max="2052" width="9.140625" style="1"/>
    <col min="2053" max="2055" width="7.28515625" style="1" customWidth="1"/>
    <col min="2056" max="2308" width="9.140625" style="1"/>
    <col min="2309" max="2311" width="7.28515625" style="1" customWidth="1"/>
    <col min="2312" max="2564" width="9.140625" style="1"/>
    <col min="2565" max="2567" width="7.28515625" style="1" customWidth="1"/>
    <col min="2568" max="2820" width="9.140625" style="1"/>
    <col min="2821" max="2823" width="7.28515625" style="1" customWidth="1"/>
    <col min="2824" max="3076" width="9.140625" style="1"/>
    <col min="3077" max="3079" width="7.28515625" style="1" customWidth="1"/>
    <col min="3080" max="3332" width="9.140625" style="1"/>
    <col min="3333" max="3335" width="7.28515625" style="1" customWidth="1"/>
    <col min="3336" max="3588" width="9.140625" style="1"/>
    <col min="3589" max="3591" width="7.28515625" style="1" customWidth="1"/>
    <col min="3592" max="3844" width="9.140625" style="1"/>
    <col min="3845" max="3847" width="7.28515625" style="1" customWidth="1"/>
    <col min="3848" max="4100" width="9.140625" style="1"/>
    <col min="4101" max="4103" width="7.28515625" style="1" customWidth="1"/>
    <col min="4104" max="4356" width="9.140625" style="1"/>
    <col min="4357" max="4359" width="7.28515625" style="1" customWidth="1"/>
    <col min="4360" max="4612" width="9.140625" style="1"/>
    <col min="4613" max="4615" width="7.28515625" style="1" customWidth="1"/>
    <col min="4616" max="4868" width="9.140625" style="1"/>
    <col min="4869" max="4871" width="7.28515625" style="1" customWidth="1"/>
    <col min="4872" max="5124" width="9.140625" style="1"/>
    <col min="5125" max="5127" width="7.28515625" style="1" customWidth="1"/>
    <col min="5128" max="5380" width="9.140625" style="1"/>
    <col min="5381" max="5383" width="7.28515625" style="1" customWidth="1"/>
    <col min="5384" max="5636" width="9.140625" style="1"/>
    <col min="5637" max="5639" width="7.28515625" style="1" customWidth="1"/>
    <col min="5640" max="5892" width="9.140625" style="1"/>
    <col min="5893" max="5895" width="7.28515625" style="1" customWidth="1"/>
    <col min="5896" max="6148" width="9.140625" style="1"/>
    <col min="6149" max="6151" width="7.28515625" style="1" customWidth="1"/>
    <col min="6152" max="6404" width="9.140625" style="1"/>
    <col min="6405" max="6407" width="7.28515625" style="1" customWidth="1"/>
    <col min="6408" max="6660" width="9.140625" style="1"/>
    <col min="6661" max="6663" width="7.28515625" style="1" customWidth="1"/>
    <col min="6664" max="6916" width="9.140625" style="1"/>
    <col min="6917" max="6919" width="7.28515625" style="1" customWidth="1"/>
    <col min="6920" max="7172" width="9.140625" style="1"/>
    <col min="7173" max="7175" width="7.28515625" style="1" customWidth="1"/>
    <col min="7176" max="7428" width="9.140625" style="1"/>
    <col min="7429" max="7431" width="7.28515625" style="1" customWidth="1"/>
    <col min="7432" max="7684" width="9.140625" style="1"/>
    <col min="7685" max="7687" width="7.28515625" style="1" customWidth="1"/>
    <col min="7688" max="7940" width="9.140625" style="1"/>
    <col min="7941" max="7943" width="7.28515625" style="1" customWidth="1"/>
    <col min="7944" max="8196" width="9.140625" style="1"/>
    <col min="8197" max="8199" width="7.28515625" style="1" customWidth="1"/>
    <col min="8200" max="8452" width="9.140625" style="1"/>
    <col min="8453" max="8455" width="7.28515625" style="1" customWidth="1"/>
    <col min="8456" max="8708" width="9.140625" style="1"/>
    <col min="8709" max="8711" width="7.28515625" style="1" customWidth="1"/>
    <col min="8712" max="8964" width="9.140625" style="1"/>
    <col min="8965" max="8967" width="7.28515625" style="1" customWidth="1"/>
    <col min="8968" max="9220" width="9.140625" style="1"/>
    <col min="9221" max="9223" width="7.28515625" style="1" customWidth="1"/>
    <col min="9224" max="9476" width="9.140625" style="1"/>
    <col min="9477" max="9479" width="7.28515625" style="1" customWidth="1"/>
    <col min="9480" max="9732" width="9.140625" style="1"/>
    <col min="9733" max="9735" width="7.28515625" style="1" customWidth="1"/>
    <col min="9736" max="9988" width="9.140625" style="1"/>
    <col min="9989" max="9991" width="7.28515625" style="1" customWidth="1"/>
    <col min="9992" max="10244" width="9.140625" style="1"/>
    <col min="10245" max="10247" width="7.28515625" style="1" customWidth="1"/>
    <col min="10248" max="10500" width="9.140625" style="1"/>
    <col min="10501" max="10503" width="7.28515625" style="1" customWidth="1"/>
    <col min="10504" max="10756" width="9.140625" style="1"/>
    <col min="10757" max="10759" width="7.28515625" style="1" customWidth="1"/>
    <col min="10760" max="11012" width="9.140625" style="1"/>
    <col min="11013" max="11015" width="7.28515625" style="1" customWidth="1"/>
    <col min="11016" max="11268" width="9.140625" style="1"/>
    <col min="11269" max="11271" width="7.28515625" style="1" customWidth="1"/>
    <col min="11272" max="11524" width="9.140625" style="1"/>
    <col min="11525" max="11527" width="7.28515625" style="1" customWidth="1"/>
    <col min="11528" max="11780" width="9.140625" style="1"/>
    <col min="11781" max="11783" width="7.28515625" style="1" customWidth="1"/>
    <col min="11784" max="12036" width="9.140625" style="1"/>
    <col min="12037" max="12039" width="7.28515625" style="1" customWidth="1"/>
    <col min="12040" max="12292" width="9.140625" style="1"/>
    <col min="12293" max="12295" width="7.28515625" style="1" customWidth="1"/>
    <col min="12296" max="12548" width="9.140625" style="1"/>
    <col min="12549" max="12551" width="7.28515625" style="1" customWidth="1"/>
    <col min="12552" max="12804" width="9.140625" style="1"/>
    <col min="12805" max="12807" width="7.28515625" style="1" customWidth="1"/>
    <col min="12808" max="13060" width="9.140625" style="1"/>
    <col min="13061" max="13063" width="7.28515625" style="1" customWidth="1"/>
    <col min="13064" max="13316" width="9.140625" style="1"/>
    <col min="13317" max="13319" width="7.28515625" style="1" customWidth="1"/>
    <col min="13320" max="13572" width="9.140625" style="1"/>
    <col min="13573" max="13575" width="7.28515625" style="1" customWidth="1"/>
    <col min="13576" max="13828" width="9.140625" style="1"/>
    <col min="13829" max="13831" width="7.28515625" style="1" customWidth="1"/>
    <col min="13832" max="14084" width="9.140625" style="1"/>
    <col min="14085" max="14087" width="7.28515625" style="1" customWidth="1"/>
    <col min="14088" max="14340" width="9.140625" style="1"/>
    <col min="14341" max="14343" width="7.28515625" style="1" customWidth="1"/>
    <col min="14344" max="14596" width="9.140625" style="1"/>
    <col min="14597" max="14599" width="7.28515625" style="1" customWidth="1"/>
    <col min="14600" max="14852" width="9.140625" style="1"/>
    <col min="14853" max="14855" width="7.28515625" style="1" customWidth="1"/>
    <col min="14856" max="15108" width="9.140625" style="1"/>
    <col min="15109" max="15111" width="7.28515625" style="1" customWidth="1"/>
    <col min="15112" max="15364" width="9.140625" style="1"/>
    <col min="15365" max="15367" width="7.28515625" style="1" customWidth="1"/>
    <col min="15368" max="15620" width="9.140625" style="1"/>
    <col min="15621" max="15623" width="7.28515625" style="1" customWidth="1"/>
    <col min="15624" max="15876" width="9.140625" style="1"/>
    <col min="15877" max="15879" width="7.28515625" style="1" customWidth="1"/>
    <col min="15880" max="16132" width="9.140625" style="1"/>
    <col min="16133" max="16135" width="7.28515625" style="1" customWidth="1"/>
    <col min="16136" max="16384" width="9.140625" style="1"/>
  </cols>
  <sheetData>
    <row r="1" spans="1:11" ht="13.5" thickBot="1">
      <c r="A1" s="87" t="s">
        <v>236</v>
      </c>
      <c r="B1" s="87"/>
      <c r="C1" s="501" t="s">
        <v>237</v>
      </c>
      <c r="D1" s="501"/>
      <c r="E1" s="502" t="str">
        <f>'Data for Score'!C3</f>
        <v>MENS SINGLES A</v>
      </c>
      <c r="F1" s="502"/>
      <c r="G1" s="502"/>
      <c r="H1" s="502"/>
      <c r="J1" s="91" t="s">
        <v>238</v>
      </c>
      <c r="K1" s="153" t="str">
        <f>'Data for Score'!C4</f>
        <v>C</v>
      </c>
    </row>
    <row r="2" spans="1:11">
      <c r="C2" s="503" t="s">
        <v>239</v>
      </c>
      <c r="D2" s="503"/>
      <c r="E2" s="503"/>
      <c r="F2" s="503"/>
      <c r="G2" s="503"/>
      <c r="H2" s="503"/>
      <c r="I2" s="503"/>
      <c r="J2" s="91" t="s">
        <v>352</v>
      </c>
      <c r="K2" s="153">
        <f>'Data for Score'!G3+1</f>
        <v>1</v>
      </c>
    </row>
    <row r="3" spans="1:11">
      <c r="C3" s="503"/>
      <c r="D3" s="503"/>
      <c r="E3" s="503"/>
      <c r="F3" s="503"/>
      <c r="G3" s="503"/>
      <c r="H3" s="503"/>
      <c r="I3" s="503"/>
    </row>
    <row r="4" spans="1:11">
      <c r="A4" s="139"/>
      <c r="B4" s="154"/>
      <c r="C4" s="154"/>
      <c r="D4" s="140"/>
      <c r="E4" s="504" t="s">
        <v>45</v>
      </c>
      <c r="F4" s="505" t="s">
        <v>15</v>
      </c>
      <c r="G4" s="506" t="s">
        <v>46</v>
      </c>
      <c r="H4" s="139"/>
      <c r="I4" s="154"/>
      <c r="J4" s="154"/>
      <c r="K4" s="155"/>
    </row>
    <row r="5" spans="1:11">
      <c r="A5" s="156"/>
      <c r="B5" s="384">
        <f>'Data for Score'!C6</f>
        <v>0</v>
      </c>
      <c r="C5" s="384"/>
      <c r="D5" s="157"/>
      <c r="E5" s="504"/>
      <c r="F5" s="505"/>
      <c r="G5" s="506"/>
      <c r="H5" s="156"/>
      <c r="I5" s="384">
        <f>'Data for Score'!C8</f>
        <v>0</v>
      </c>
      <c r="J5" s="384"/>
      <c r="K5" s="158"/>
    </row>
    <row r="6" spans="1:11">
      <c r="A6" s="156"/>
      <c r="B6" s="384">
        <f>'Data for Score'!C7</f>
        <v>0</v>
      </c>
      <c r="C6" s="384"/>
      <c r="D6" s="157"/>
      <c r="E6" s="504"/>
      <c r="F6" s="505"/>
      <c r="G6" s="506"/>
      <c r="H6" s="156"/>
      <c r="I6" s="384">
        <f>'Data for Score'!C9</f>
        <v>0</v>
      </c>
      <c r="J6" s="384"/>
      <c r="K6" s="158"/>
    </row>
    <row r="7" spans="1:11">
      <c r="A7" s="141"/>
      <c r="B7" s="159"/>
      <c r="C7" s="159"/>
      <c r="D7" s="142"/>
      <c r="E7" s="504"/>
      <c r="F7" s="505"/>
      <c r="G7" s="506"/>
      <c r="H7" s="141"/>
      <c r="I7" s="159"/>
      <c r="J7" s="159"/>
      <c r="K7" s="160"/>
    </row>
    <row r="8" spans="1:11">
      <c r="B8" s="6"/>
      <c r="C8" s="6"/>
      <c r="D8" s="507" t="s">
        <v>241</v>
      </c>
      <c r="E8" s="507"/>
      <c r="F8" s="507"/>
      <c r="G8" s="507"/>
      <c r="H8" s="507"/>
      <c r="I8" s="6"/>
    </row>
    <row r="9" spans="1:11" ht="21" customHeight="1">
      <c r="D9" s="161"/>
      <c r="E9" s="500" t="s">
        <v>242</v>
      </c>
      <c r="F9" s="500"/>
      <c r="G9" s="500"/>
      <c r="H9" s="161"/>
    </row>
    <row r="10" spans="1:1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3"/>
    </row>
    <row r="12" spans="1:11" ht="13.5" thickBot="1">
      <c r="A12" s="87" t="s">
        <v>236</v>
      </c>
      <c r="B12" s="87"/>
      <c r="C12" s="501" t="s">
        <v>237</v>
      </c>
      <c r="D12" s="501"/>
      <c r="E12" s="502" t="str">
        <f>E1</f>
        <v>MENS SINGLES A</v>
      </c>
      <c r="F12" s="502"/>
      <c r="G12" s="502"/>
      <c r="H12" s="502"/>
      <c r="J12" s="91" t="s">
        <v>238</v>
      </c>
      <c r="K12" s="153" t="str">
        <f>K1</f>
        <v>C</v>
      </c>
    </row>
    <row r="13" spans="1:11">
      <c r="C13" s="503" t="s">
        <v>239</v>
      </c>
      <c r="D13" s="503"/>
      <c r="E13" s="503"/>
      <c r="F13" s="503"/>
      <c r="G13" s="503"/>
      <c r="H13" s="503"/>
      <c r="I13" s="503"/>
      <c r="J13" s="91" t="s">
        <v>352</v>
      </c>
      <c r="K13" s="153">
        <f>K2+1</f>
        <v>2</v>
      </c>
    </row>
    <row r="14" spans="1:11">
      <c r="C14" s="503"/>
      <c r="D14" s="503"/>
      <c r="E14" s="503"/>
      <c r="F14" s="503"/>
      <c r="G14" s="503"/>
      <c r="H14" s="503"/>
      <c r="I14" s="503"/>
    </row>
    <row r="15" spans="1:11">
      <c r="A15" s="139"/>
      <c r="B15" s="154"/>
      <c r="C15" s="154"/>
      <c r="D15" s="140"/>
      <c r="E15" s="504" t="s">
        <v>47</v>
      </c>
      <c r="F15" s="505" t="s">
        <v>15</v>
      </c>
      <c r="G15" s="506" t="s">
        <v>48</v>
      </c>
      <c r="H15" s="139"/>
      <c r="I15" s="154"/>
      <c r="J15" s="154"/>
      <c r="K15" s="155"/>
    </row>
    <row r="16" spans="1:11">
      <c r="A16" s="156"/>
      <c r="B16" s="384">
        <f>'Data for Score'!C10</f>
        <v>0</v>
      </c>
      <c r="C16" s="384"/>
      <c r="D16" s="157"/>
      <c r="E16" s="504"/>
      <c r="F16" s="505"/>
      <c r="G16" s="506"/>
      <c r="H16" s="156"/>
      <c r="I16" s="384">
        <f>'Data for Score'!C12</f>
        <v>0</v>
      </c>
      <c r="J16" s="384"/>
      <c r="K16" s="158"/>
    </row>
    <row r="17" spans="1:11">
      <c r="A17" s="156"/>
      <c r="B17" s="384">
        <f>'Data for Score'!C11</f>
        <v>0</v>
      </c>
      <c r="C17" s="384"/>
      <c r="D17" s="157"/>
      <c r="E17" s="504"/>
      <c r="F17" s="505"/>
      <c r="G17" s="506"/>
      <c r="H17" s="156"/>
      <c r="I17" s="384">
        <f>'Data for Score'!C13</f>
        <v>0</v>
      </c>
      <c r="J17" s="384"/>
      <c r="K17" s="158"/>
    </row>
    <row r="18" spans="1:11">
      <c r="A18" s="141"/>
      <c r="B18" s="159"/>
      <c r="C18" s="159"/>
      <c r="D18" s="142"/>
      <c r="E18" s="504"/>
      <c r="F18" s="505"/>
      <c r="G18" s="506"/>
      <c r="H18" s="141"/>
      <c r="I18" s="159"/>
      <c r="J18" s="159"/>
      <c r="K18" s="160"/>
    </row>
    <row r="19" spans="1:11">
      <c r="B19" s="6"/>
      <c r="C19" s="6"/>
      <c r="D19" s="507" t="s">
        <v>241</v>
      </c>
      <c r="E19" s="507"/>
      <c r="F19" s="507"/>
      <c r="G19" s="507"/>
      <c r="H19" s="507"/>
      <c r="I19" s="6"/>
    </row>
    <row r="20" spans="1:11" ht="22.5" customHeight="1">
      <c r="D20" s="161"/>
      <c r="E20" s="500" t="s">
        <v>242</v>
      </c>
      <c r="F20" s="500"/>
      <c r="G20" s="500"/>
      <c r="H20" s="161"/>
    </row>
    <row r="21" spans="1:11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3"/>
    </row>
    <row r="23" spans="1:11">
      <c r="A23" s="6"/>
      <c r="B23" s="6"/>
      <c r="C23" s="6"/>
      <c r="D23" s="6"/>
      <c r="E23" s="6"/>
      <c r="F23" s="6"/>
      <c r="G23" s="6"/>
      <c r="H23" s="6"/>
      <c r="I23" s="6"/>
      <c r="J23" s="6"/>
      <c r="K23" s="150"/>
    </row>
    <row r="24" spans="1:11" ht="13.5" thickBot="1">
      <c r="A24" s="87" t="s">
        <v>236</v>
      </c>
      <c r="B24" s="87"/>
      <c r="C24" s="501" t="s">
        <v>237</v>
      </c>
      <c r="D24" s="501"/>
      <c r="E24" s="502" t="str">
        <f>E12</f>
        <v>MENS SINGLES A</v>
      </c>
      <c r="F24" s="502"/>
      <c r="G24" s="502"/>
      <c r="H24" s="502"/>
      <c r="J24" s="91" t="s">
        <v>238</v>
      </c>
      <c r="K24" s="153" t="str">
        <f>K12</f>
        <v>C</v>
      </c>
    </row>
    <row r="25" spans="1:11">
      <c r="C25" s="503" t="s">
        <v>239</v>
      </c>
      <c r="D25" s="503"/>
      <c r="E25" s="503"/>
      <c r="F25" s="503"/>
      <c r="G25" s="503"/>
      <c r="H25" s="503"/>
      <c r="I25" s="503"/>
      <c r="J25" s="91" t="s">
        <v>352</v>
      </c>
      <c r="K25" s="153">
        <f>K13+1</f>
        <v>3</v>
      </c>
    </row>
    <row r="26" spans="1:11">
      <c r="C26" s="503"/>
      <c r="D26" s="503"/>
      <c r="E26" s="503"/>
      <c r="F26" s="503"/>
      <c r="G26" s="503"/>
      <c r="H26" s="503"/>
      <c r="I26" s="503"/>
    </row>
    <row r="27" spans="1:11">
      <c r="A27" s="139"/>
      <c r="B27" s="154"/>
      <c r="C27" s="154"/>
      <c r="D27" s="140"/>
      <c r="E27" s="504" t="s">
        <v>45</v>
      </c>
      <c r="F27" s="505" t="s">
        <v>15</v>
      </c>
      <c r="G27" s="506" t="s">
        <v>47</v>
      </c>
      <c r="H27" s="139"/>
      <c r="I27" s="154"/>
      <c r="J27" s="154"/>
      <c r="K27" s="155"/>
    </row>
    <row r="28" spans="1:11">
      <c r="A28" s="156"/>
      <c r="B28" s="384">
        <f>'Data for Score'!C6</f>
        <v>0</v>
      </c>
      <c r="C28" s="384"/>
      <c r="D28" s="157"/>
      <c r="E28" s="504"/>
      <c r="F28" s="505"/>
      <c r="G28" s="506"/>
      <c r="H28" s="156"/>
      <c r="I28" s="384">
        <f>'Data for Score'!C10</f>
        <v>0</v>
      </c>
      <c r="J28" s="384"/>
      <c r="K28" s="158"/>
    </row>
    <row r="29" spans="1:11">
      <c r="A29" s="156"/>
      <c r="B29" s="384">
        <f>'Data for Score'!C7</f>
        <v>0</v>
      </c>
      <c r="C29" s="384"/>
      <c r="D29" s="157"/>
      <c r="E29" s="504"/>
      <c r="F29" s="505"/>
      <c r="G29" s="506"/>
      <c r="H29" s="156"/>
      <c r="I29" s="384">
        <f>'Data for Score'!C11</f>
        <v>0</v>
      </c>
      <c r="J29" s="384"/>
      <c r="K29" s="158"/>
    </row>
    <row r="30" spans="1:11">
      <c r="A30" s="141"/>
      <c r="B30" s="159"/>
      <c r="C30" s="159"/>
      <c r="D30" s="142"/>
      <c r="E30" s="504"/>
      <c r="F30" s="505"/>
      <c r="G30" s="506"/>
      <c r="H30" s="141"/>
      <c r="I30" s="159"/>
      <c r="J30" s="159"/>
      <c r="K30" s="160"/>
    </row>
    <row r="31" spans="1:11">
      <c r="B31" s="6"/>
      <c r="C31" s="6"/>
      <c r="D31" s="507" t="s">
        <v>241</v>
      </c>
      <c r="E31" s="507"/>
      <c r="F31" s="507"/>
      <c r="G31" s="507"/>
      <c r="H31" s="507"/>
      <c r="I31" s="6"/>
    </row>
    <row r="32" spans="1:11" ht="21" customHeight="1">
      <c r="D32" s="161"/>
      <c r="E32" s="500" t="s">
        <v>242</v>
      </c>
      <c r="F32" s="500"/>
      <c r="G32" s="500"/>
      <c r="H32" s="161"/>
    </row>
    <row r="33" spans="1:11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3"/>
    </row>
    <row r="35" spans="1:11">
      <c r="A35" s="6"/>
      <c r="B35" s="6"/>
      <c r="C35" s="6"/>
      <c r="D35" s="6"/>
      <c r="E35" s="6"/>
      <c r="F35" s="6"/>
      <c r="G35" s="6"/>
      <c r="H35" s="6"/>
      <c r="I35" s="6"/>
      <c r="J35" s="6"/>
      <c r="K35" s="150"/>
    </row>
    <row r="36" spans="1:11" ht="13.5" thickBot="1">
      <c r="A36" s="87" t="s">
        <v>236</v>
      </c>
      <c r="B36" s="87"/>
      <c r="C36" s="501" t="s">
        <v>237</v>
      </c>
      <c r="D36" s="501"/>
      <c r="E36" s="502" t="str">
        <f>E24</f>
        <v>MENS SINGLES A</v>
      </c>
      <c r="F36" s="502"/>
      <c r="G36" s="502"/>
      <c r="H36" s="502"/>
      <c r="J36" s="91" t="s">
        <v>238</v>
      </c>
      <c r="K36" s="153" t="str">
        <f>K24</f>
        <v>C</v>
      </c>
    </row>
    <row r="37" spans="1:11">
      <c r="C37" s="503" t="s">
        <v>239</v>
      </c>
      <c r="D37" s="503"/>
      <c r="E37" s="503"/>
      <c r="F37" s="503"/>
      <c r="G37" s="503"/>
      <c r="H37" s="503"/>
      <c r="I37" s="503"/>
      <c r="J37" s="91" t="s">
        <v>352</v>
      </c>
      <c r="K37" s="153">
        <f>K25+1</f>
        <v>4</v>
      </c>
    </row>
    <row r="38" spans="1:11">
      <c r="C38" s="503"/>
      <c r="D38" s="503"/>
      <c r="E38" s="503"/>
      <c r="F38" s="503"/>
      <c r="G38" s="503"/>
      <c r="H38" s="503"/>
      <c r="I38" s="503"/>
    </row>
    <row r="39" spans="1:11">
      <c r="A39" s="139"/>
      <c r="B39" s="154"/>
      <c r="C39" s="154"/>
      <c r="D39" s="140"/>
      <c r="E39" s="504" t="s">
        <v>46</v>
      </c>
      <c r="F39" s="505" t="s">
        <v>15</v>
      </c>
      <c r="G39" s="506" t="s">
        <v>48</v>
      </c>
      <c r="H39" s="139"/>
      <c r="I39" s="154"/>
      <c r="J39" s="154"/>
      <c r="K39" s="155"/>
    </row>
    <row r="40" spans="1:11">
      <c r="A40" s="156"/>
      <c r="B40" s="384">
        <f>I5</f>
        <v>0</v>
      </c>
      <c r="C40" s="384"/>
      <c r="D40" s="157"/>
      <c r="E40" s="504"/>
      <c r="F40" s="505"/>
      <c r="G40" s="506"/>
      <c r="H40" s="156"/>
      <c r="I40" s="384">
        <f>'Data for Score'!C12</f>
        <v>0</v>
      </c>
      <c r="J40" s="384"/>
      <c r="K40" s="158"/>
    </row>
    <row r="41" spans="1:11">
      <c r="A41" s="156"/>
      <c r="B41" s="384">
        <f>I6</f>
        <v>0</v>
      </c>
      <c r="C41" s="384"/>
      <c r="D41" s="157"/>
      <c r="E41" s="504"/>
      <c r="F41" s="505"/>
      <c r="G41" s="506"/>
      <c r="H41" s="156"/>
      <c r="I41" s="384">
        <f>'Data for Score'!C13</f>
        <v>0</v>
      </c>
      <c r="J41" s="384"/>
      <c r="K41" s="158"/>
    </row>
    <row r="42" spans="1:11">
      <c r="A42" s="141"/>
      <c r="B42" s="159"/>
      <c r="C42" s="159"/>
      <c r="D42" s="142"/>
      <c r="E42" s="504"/>
      <c r="F42" s="505"/>
      <c r="G42" s="506"/>
      <c r="H42" s="141"/>
      <c r="I42" s="159"/>
      <c r="J42" s="159"/>
      <c r="K42" s="160"/>
    </row>
    <row r="43" spans="1:11">
      <c r="B43" s="6"/>
      <c r="C43" s="6"/>
      <c r="D43" s="507" t="s">
        <v>241</v>
      </c>
      <c r="E43" s="507"/>
      <c r="F43" s="507"/>
      <c r="G43" s="507"/>
      <c r="H43" s="507"/>
      <c r="I43" s="6"/>
    </row>
    <row r="44" spans="1:11" ht="21" customHeight="1">
      <c r="D44" s="161"/>
      <c r="E44" s="500" t="s">
        <v>242</v>
      </c>
      <c r="F44" s="500"/>
      <c r="G44" s="500"/>
      <c r="H44" s="161"/>
    </row>
    <row r="45" spans="1:11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3"/>
    </row>
    <row r="47" spans="1:11">
      <c r="A47" s="6"/>
      <c r="B47" s="6"/>
      <c r="C47" s="6"/>
      <c r="D47" s="6"/>
      <c r="E47" s="6"/>
      <c r="F47" s="6"/>
      <c r="G47" s="6"/>
      <c r="H47" s="6"/>
      <c r="I47" s="6"/>
      <c r="J47" s="6"/>
      <c r="K47" s="150"/>
    </row>
    <row r="48" spans="1:11" ht="13.5" thickBot="1">
      <c r="A48" s="87" t="s">
        <v>236</v>
      </c>
      <c r="B48" s="87"/>
      <c r="C48" s="501" t="s">
        <v>237</v>
      </c>
      <c r="D48" s="501"/>
      <c r="E48" s="502" t="str">
        <f>E36</f>
        <v>MENS SINGLES A</v>
      </c>
      <c r="F48" s="502"/>
      <c r="G48" s="502"/>
      <c r="H48" s="502"/>
      <c r="J48" s="91" t="s">
        <v>238</v>
      </c>
      <c r="K48" s="153" t="str">
        <f>K36</f>
        <v>C</v>
      </c>
    </row>
    <row r="49" spans="1:11">
      <c r="C49" s="503" t="s">
        <v>239</v>
      </c>
      <c r="D49" s="503"/>
      <c r="E49" s="503"/>
      <c r="F49" s="503"/>
      <c r="G49" s="503"/>
      <c r="H49" s="503"/>
      <c r="I49" s="503"/>
      <c r="J49" s="91" t="s">
        <v>352</v>
      </c>
      <c r="K49" s="153">
        <f>K37+1</f>
        <v>5</v>
      </c>
    </row>
    <row r="50" spans="1:11">
      <c r="C50" s="503"/>
      <c r="D50" s="503"/>
      <c r="E50" s="503"/>
      <c r="F50" s="503"/>
      <c r="G50" s="503"/>
      <c r="H50" s="503"/>
      <c r="I50" s="503"/>
    </row>
    <row r="51" spans="1:11">
      <c r="A51" s="139"/>
      <c r="B51" s="154"/>
      <c r="C51" s="154"/>
      <c r="D51" s="140"/>
      <c r="E51" s="504" t="s">
        <v>45</v>
      </c>
      <c r="F51" s="505" t="s">
        <v>15</v>
      </c>
      <c r="G51" s="506" t="s">
        <v>48</v>
      </c>
      <c r="H51" s="139"/>
      <c r="I51" s="154"/>
      <c r="J51" s="154"/>
      <c r="K51" s="155"/>
    </row>
    <row r="52" spans="1:11">
      <c r="A52" s="156"/>
      <c r="B52" s="384">
        <f>'Data for Score'!C6</f>
        <v>0</v>
      </c>
      <c r="C52" s="384"/>
      <c r="D52" s="157"/>
      <c r="E52" s="504"/>
      <c r="F52" s="505"/>
      <c r="G52" s="506"/>
      <c r="H52" s="156"/>
      <c r="I52" s="384">
        <f>'Data for Score'!C12</f>
        <v>0</v>
      </c>
      <c r="J52" s="384"/>
      <c r="K52" s="158"/>
    </row>
    <row r="53" spans="1:11">
      <c r="A53" s="156"/>
      <c r="B53" s="384">
        <f>'Data for Score'!C7</f>
        <v>0</v>
      </c>
      <c r="C53" s="384"/>
      <c r="D53" s="157"/>
      <c r="E53" s="504"/>
      <c r="F53" s="505"/>
      <c r="G53" s="506"/>
      <c r="H53" s="156"/>
      <c r="I53" s="384">
        <f>'Data for Score'!C13</f>
        <v>0</v>
      </c>
      <c r="J53" s="384"/>
      <c r="K53" s="158"/>
    </row>
    <row r="54" spans="1:11">
      <c r="A54" s="141"/>
      <c r="B54" s="159"/>
      <c r="C54" s="159"/>
      <c r="D54" s="142"/>
      <c r="E54" s="504"/>
      <c r="F54" s="505"/>
      <c r="G54" s="506"/>
      <c r="H54" s="141"/>
      <c r="I54" s="159"/>
      <c r="J54" s="159"/>
      <c r="K54" s="160"/>
    </row>
    <row r="55" spans="1:11">
      <c r="B55" s="6"/>
      <c r="C55" s="6"/>
      <c r="D55" s="507" t="s">
        <v>241</v>
      </c>
      <c r="E55" s="507"/>
      <c r="F55" s="507"/>
      <c r="G55" s="507"/>
      <c r="H55" s="507"/>
      <c r="I55" s="6"/>
    </row>
    <row r="56" spans="1:11" ht="21" customHeight="1">
      <c r="D56" s="161"/>
      <c r="E56" s="500" t="s">
        <v>242</v>
      </c>
      <c r="F56" s="500"/>
      <c r="G56" s="500"/>
      <c r="H56" s="161"/>
    </row>
    <row r="57" spans="1:11">
      <c r="A57" s="159"/>
      <c r="B57" s="159"/>
      <c r="C57" s="159"/>
      <c r="D57" s="159"/>
      <c r="E57" s="6"/>
      <c r="F57" s="6"/>
      <c r="G57" s="6"/>
      <c r="H57" s="6"/>
      <c r="I57" s="159"/>
      <c r="J57" s="159"/>
      <c r="K57" s="153"/>
    </row>
    <row r="58" spans="1:11">
      <c r="A58" s="6"/>
      <c r="B58" s="6"/>
      <c r="C58" s="6"/>
      <c r="D58" s="6"/>
      <c r="E58" s="6"/>
      <c r="F58" s="6"/>
      <c r="G58" s="6"/>
      <c r="H58" s="6"/>
      <c r="I58" s="6"/>
      <c r="J58" s="6"/>
      <c r="K58" s="153"/>
    </row>
    <row r="59" spans="1:11" ht="13.5" thickBot="1">
      <c r="A59" s="87" t="s">
        <v>236</v>
      </c>
      <c r="B59" s="87"/>
      <c r="C59" s="501" t="s">
        <v>237</v>
      </c>
      <c r="D59" s="501"/>
      <c r="E59" s="384" t="str">
        <f>E48</f>
        <v>MENS SINGLES A</v>
      </c>
      <c r="F59" s="384"/>
      <c r="G59" s="384"/>
      <c r="H59" s="384"/>
      <c r="J59" s="91" t="s">
        <v>238</v>
      </c>
      <c r="K59" s="153" t="str">
        <f>K48</f>
        <v>C</v>
      </c>
    </row>
    <row r="60" spans="1:11">
      <c r="C60" s="503" t="s">
        <v>239</v>
      </c>
      <c r="D60" s="503"/>
      <c r="E60" s="503"/>
      <c r="F60" s="503"/>
      <c r="G60" s="503"/>
      <c r="H60" s="503"/>
      <c r="I60" s="503"/>
      <c r="J60" s="91" t="s">
        <v>352</v>
      </c>
      <c r="K60" s="153">
        <f>K49+1</f>
        <v>6</v>
      </c>
    </row>
    <row r="61" spans="1:11">
      <c r="C61" s="503"/>
      <c r="D61" s="503"/>
      <c r="E61" s="503"/>
      <c r="F61" s="503"/>
      <c r="G61" s="503"/>
      <c r="H61" s="503"/>
      <c r="I61" s="503"/>
    </row>
    <row r="62" spans="1:11">
      <c r="A62" s="139"/>
      <c r="B62" s="154"/>
      <c r="C62" s="154"/>
      <c r="D62" s="140"/>
      <c r="E62" s="504" t="s">
        <v>46</v>
      </c>
      <c r="F62" s="505" t="s">
        <v>15</v>
      </c>
      <c r="G62" s="506" t="s">
        <v>47</v>
      </c>
      <c r="H62" s="139"/>
      <c r="I62" s="154"/>
      <c r="J62" s="154"/>
      <c r="K62" s="155"/>
    </row>
    <row r="63" spans="1:11">
      <c r="A63" s="156"/>
      <c r="B63" s="384">
        <f>B40</f>
        <v>0</v>
      </c>
      <c r="C63" s="384"/>
      <c r="D63" s="157"/>
      <c r="E63" s="504"/>
      <c r="F63" s="505"/>
      <c r="G63" s="506"/>
      <c r="H63" s="156"/>
      <c r="I63" s="384">
        <f>'Data for Score'!C10</f>
        <v>0</v>
      </c>
      <c r="J63" s="384"/>
      <c r="K63" s="158"/>
    </row>
    <row r="64" spans="1:11">
      <c r="A64" s="156"/>
      <c r="B64" s="384">
        <f>B41</f>
        <v>0</v>
      </c>
      <c r="C64" s="384"/>
      <c r="D64" s="157"/>
      <c r="E64" s="504"/>
      <c r="F64" s="505"/>
      <c r="G64" s="506"/>
      <c r="H64" s="156"/>
      <c r="I64" s="384">
        <f>'Data for Score'!C11</f>
        <v>0</v>
      </c>
      <c r="J64" s="384"/>
      <c r="K64" s="158"/>
    </row>
    <row r="65" spans="1:11">
      <c r="A65" s="141"/>
      <c r="B65" s="159"/>
      <c r="C65" s="159"/>
      <c r="D65" s="142"/>
      <c r="E65" s="504"/>
      <c r="F65" s="505"/>
      <c r="G65" s="506"/>
      <c r="H65" s="141"/>
      <c r="I65" s="159"/>
      <c r="J65" s="159"/>
      <c r="K65" s="160"/>
    </row>
    <row r="66" spans="1:11">
      <c r="B66" s="6"/>
      <c r="C66" s="6"/>
      <c r="D66" s="507" t="s">
        <v>241</v>
      </c>
      <c r="E66" s="507"/>
      <c r="F66" s="507"/>
      <c r="G66" s="507"/>
      <c r="H66" s="507"/>
      <c r="I66" s="6"/>
    </row>
    <row r="67" spans="1:11" ht="15">
      <c r="D67" s="161"/>
      <c r="E67" s="500" t="s">
        <v>242</v>
      </c>
      <c r="F67" s="500"/>
      <c r="G67" s="500"/>
      <c r="H67" s="161"/>
    </row>
    <row r="68" spans="1:11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3"/>
    </row>
    <row r="70" spans="1:11" ht="13.5" thickBot="1">
      <c r="A70" s="87" t="s">
        <v>236</v>
      </c>
      <c r="B70" s="87"/>
      <c r="C70" s="501" t="s">
        <v>237</v>
      </c>
      <c r="D70" s="501"/>
      <c r="E70" s="502" t="str">
        <f>E59</f>
        <v>MENS SINGLES A</v>
      </c>
      <c r="F70" s="502"/>
      <c r="G70" s="502"/>
      <c r="H70" s="502"/>
      <c r="J70" s="91" t="s">
        <v>238</v>
      </c>
      <c r="K70" s="153"/>
    </row>
    <row r="71" spans="1:11">
      <c r="C71" s="503" t="s">
        <v>239</v>
      </c>
      <c r="D71" s="503"/>
      <c r="E71" s="503"/>
      <c r="F71" s="503"/>
      <c r="G71" s="503"/>
      <c r="H71" s="503"/>
      <c r="I71" s="503"/>
      <c r="J71" s="91" t="s">
        <v>240</v>
      </c>
      <c r="K71" s="153"/>
    </row>
    <row r="72" spans="1:11">
      <c r="C72" s="503"/>
      <c r="D72" s="503"/>
      <c r="E72" s="503"/>
      <c r="F72" s="503"/>
      <c r="G72" s="503"/>
      <c r="H72" s="503"/>
      <c r="I72" s="503"/>
    </row>
    <row r="73" spans="1:11">
      <c r="A73" s="139"/>
      <c r="B73" s="154"/>
      <c r="C73" s="154"/>
      <c r="D73" s="140"/>
      <c r="E73" s="504"/>
      <c r="F73" s="505" t="s">
        <v>15</v>
      </c>
      <c r="G73" s="506"/>
      <c r="H73" s="139"/>
      <c r="I73" s="154"/>
      <c r="J73" s="154"/>
      <c r="K73" s="155"/>
    </row>
    <row r="74" spans="1:11">
      <c r="A74" s="156"/>
      <c r="B74" s="384"/>
      <c r="C74" s="384"/>
      <c r="D74" s="157"/>
      <c r="E74" s="504"/>
      <c r="F74" s="505"/>
      <c r="G74" s="506"/>
      <c r="H74" s="156"/>
      <c r="I74" s="384"/>
      <c r="J74" s="384"/>
      <c r="K74" s="158"/>
    </row>
    <row r="75" spans="1:11">
      <c r="A75" s="156"/>
      <c r="B75" s="384"/>
      <c r="C75" s="384"/>
      <c r="D75" s="157"/>
      <c r="E75" s="504"/>
      <c r="F75" s="505"/>
      <c r="G75" s="506"/>
      <c r="H75" s="156"/>
      <c r="I75" s="384"/>
      <c r="J75" s="384"/>
      <c r="K75" s="158"/>
    </row>
    <row r="76" spans="1:11">
      <c r="A76" s="141"/>
      <c r="B76" s="159"/>
      <c r="C76" s="159"/>
      <c r="D76" s="142"/>
      <c r="E76" s="504"/>
      <c r="F76" s="505"/>
      <c r="G76" s="506"/>
      <c r="H76" s="141"/>
      <c r="I76" s="159"/>
      <c r="J76" s="159"/>
      <c r="K76" s="160"/>
    </row>
    <row r="77" spans="1:11">
      <c r="B77" s="6"/>
      <c r="C77" s="6"/>
      <c r="D77" s="507" t="s">
        <v>241</v>
      </c>
      <c r="E77" s="507"/>
      <c r="F77" s="507"/>
      <c r="G77" s="507"/>
      <c r="H77" s="507"/>
      <c r="I77" s="6"/>
    </row>
    <row r="78" spans="1:11" ht="15">
      <c r="D78" s="161"/>
      <c r="E78" s="500" t="s">
        <v>242</v>
      </c>
      <c r="F78" s="500"/>
      <c r="G78" s="500"/>
      <c r="H78" s="161"/>
    </row>
    <row r="79" spans="1:11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3"/>
    </row>
    <row r="81" spans="1:11">
      <c r="A81" s="6"/>
      <c r="B81" s="6"/>
      <c r="C81" s="6"/>
      <c r="D81" s="6"/>
      <c r="E81" s="6"/>
      <c r="F81" s="6"/>
      <c r="G81" s="6"/>
      <c r="H81" s="6"/>
      <c r="I81" s="6"/>
      <c r="J81" s="6"/>
      <c r="K81" s="150"/>
    </row>
    <row r="82" spans="1:11" ht="13.5" thickBot="1">
      <c r="A82" s="87" t="s">
        <v>236</v>
      </c>
      <c r="B82" s="87"/>
      <c r="C82" s="501" t="s">
        <v>237</v>
      </c>
      <c r="D82" s="501"/>
      <c r="E82" s="502" t="str">
        <f>E70</f>
        <v>MENS SINGLES A</v>
      </c>
      <c r="F82" s="502"/>
      <c r="G82" s="502"/>
      <c r="H82" s="502"/>
      <c r="J82" s="91" t="s">
        <v>238</v>
      </c>
      <c r="K82" s="153"/>
    </row>
    <row r="83" spans="1:11">
      <c r="C83" s="503" t="s">
        <v>239</v>
      </c>
      <c r="D83" s="503"/>
      <c r="E83" s="503"/>
      <c r="F83" s="503"/>
      <c r="G83" s="503"/>
      <c r="H83" s="503"/>
      <c r="I83" s="503"/>
      <c r="J83" s="91" t="s">
        <v>240</v>
      </c>
      <c r="K83" s="153"/>
    </row>
    <row r="84" spans="1:11">
      <c r="C84" s="503"/>
      <c r="D84" s="503"/>
      <c r="E84" s="503"/>
      <c r="F84" s="503"/>
      <c r="G84" s="503"/>
      <c r="H84" s="503"/>
      <c r="I84" s="503"/>
    </row>
    <row r="85" spans="1:11">
      <c r="A85" s="139"/>
      <c r="B85" s="154"/>
      <c r="C85" s="154"/>
      <c r="D85" s="140"/>
      <c r="E85" s="504"/>
      <c r="F85" s="505" t="s">
        <v>15</v>
      </c>
      <c r="G85" s="506"/>
      <c r="H85" s="139"/>
      <c r="I85" s="154"/>
      <c r="J85" s="154"/>
      <c r="K85" s="155"/>
    </row>
    <row r="86" spans="1:11">
      <c r="A86" s="156"/>
      <c r="B86" s="384"/>
      <c r="C86" s="384"/>
      <c r="D86" s="157"/>
      <c r="E86" s="504"/>
      <c r="F86" s="505"/>
      <c r="G86" s="506"/>
      <c r="H86" s="156"/>
      <c r="I86" s="384"/>
      <c r="J86" s="384"/>
      <c r="K86" s="158"/>
    </row>
    <row r="87" spans="1:11">
      <c r="A87" s="156"/>
      <c r="B87" s="384"/>
      <c r="C87" s="384"/>
      <c r="D87" s="157"/>
      <c r="E87" s="504"/>
      <c r="F87" s="505"/>
      <c r="G87" s="506"/>
      <c r="H87" s="156"/>
      <c r="I87" s="384"/>
      <c r="J87" s="384"/>
      <c r="K87" s="158"/>
    </row>
    <row r="88" spans="1:11">
      <c r="A88" s="141"/>
      <c r="B88" s="159"/>
      <c r="C88" s="159"/>
      <c r="D88" s="142"/>
      <c r="E88" s="504"/>
      <c r="F88" s="505"/>
      <c r="G88" s="506"/>
      <c r="H88" s="141"/>
      <c r="I88" s="159"/>
      <c r="J88" s="159"/>
      <c r="K88" s="160"/>
    </row>
    <row r="89" spans="1:11">
      <c r="B89" s="6"/>
      <c r="C89" s="6"/>
      <c r="D89" s="507" t="s">
        <v>241</v>
      </c>
      <c r="E89" s="507"/>
      <c r="F89" s="507"/>
      <c r="G89" s="507"/>
      <c r="H89" s="507"/>
      <c r="I89" s="6"/>
    </row>
    <row r="90" spans="1:11" ht="15">
      <c r="D90" s="161"/>
      <c r="E90" s="500" t="s">
        <v>242</v>
      </c>
      <c r="F90" s="500"/>
      <c r="G90" s="500"/>
      <c r="H90" s="161"/>
    </row>
    <row r="91" spans="1:11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53"/>
    </row>
    <row r="93" spans="1:11">
      <c r="A93" s="6"/>
      <c r="B93" s="6"/>
      <c r="C93" s="6"/>
      <c r="D93" s="6"/>
      <c r="E93" s="6"/>
      <c r="F93" s="6"/>
      <c r="G93" s="6"/>
      <c r="H93" s="6"/>
      <c r="I93" s="6"/>
      <c r="J93" s="6"/>
      <c r="K93" s="150"/>
    </row>
    <row r="94" spans="1:11" ht="13.5" thickBot="1">
      <c r="A94" s="87" t="s">
        <v>236</v>
      </c>
      <c r="B94" s="87"/>
      <c r="C94" s="501" t="s">
        <v>237</v>
      </c>
      <c r="D94" s="501"/>
      <c r="E94" s="502" t="str">
        <f>E82</f>
        <v>MENS SINGLES A</v>
      </c>
      <c r="F94" s="502"/>
      <c r="G94" s="502"/>
      <c r="H94" s="502"/>
      <c r="J94" s="91" t="s">
        <v>238</v>
      </c>
      <c r="K94" s="153"/>
    </row>
    <row r="95" spans="1:11">
      <c r="C95" s="503" t="s">
        <v>239</v>
      </c>
      <c r="D95" s="503"/>
      <c r="E95" s="503"/>
      <c r="F95" s="503"/>
      <c r="G95" s="503"/>
      <c r="H95" s="503"/>
      <c r="I95" s="503"/>
      <c r="J95" s="91" t="s">
        <v>240</v>
      </c>
      <c r="K95" s="153"/>
    </row>
    <row r="96" spans="1:11">
      <c r="C96" s="503"/>
      <c r="D96" s="503"/>
      <c r="E96" s="503"/>
      <c r="F96" s="503"/>
      <c r="G96" s="503"/>
      <c r="H96" s="503"/>
      <c r="I96" s="503"/>
    </row>
    <row r="97" spans="1:11">
      <c r="A97" s="139"/>
      <c r="B97" s="154"/>
      <c r="C97" s="154"/>
      <c r="D97" s="140"/>
      <c r="E97" s="504"/>
      <c r="F97" s="505" t="s">
        <v>15</v>
      </c>
      <c r="G97" s="506"/>
      <c r="H97" s="139"/>
      <c r="I97" s="154"/>
      <c r="J97" s="154"/>
      <c r="K97" s="155"/>
    </row>
    <row r="98" spans="1:11">
      <c r="A98" s="156"/>
      <c r="B98" s="384"/>
      <c r="C98" s="384"/>
      <c r="D98" s="157"/>
      <c r="E98" s="504"/>
      <c r="F98" s="505"/>
      <c r="G98" s="506"/>
      <c r="H98" s="156"/>
      <c r="I98" s="384"/>
      <c r="J98" s="384"/>
      <c r="K98" s="158"/>
    </row>
    <row r="99" spans="1:11">
      <c r="A99" s="156"/>
      <c r="B99" s="384"/>
      <c r="C99" s="384"/>
      <c r="D99" s="157"/>
      <c r="E99" s="504"/>
      <c r="F99" s="505"/>
      <c r="G99" s="506"/>
      <c r="H99" s="156"/>
      <c r="I99" s="384"/>
      <c r="J99" s="384"/>
      <c r="K99" s="158"/>
    </row>
    <row r="100" spans="1:11">
      <c r="A100" s="141"/>
      <c r="B100" s="159"/>
      <c r="C100" s="159"/>
      <c r="D100" s="142"/>
      <c r="E100" s="504"/>
      <c r="F100" s="505"/>
      <c r="G100" s="506"/>
      <c r="H100" s="141"/>
      <c r="I100" s="159"/>
      <c r="J100" s="159"/>
      <c r="K100" s="160"/>
    </row>
    <row r="101" spans="1:11">
      <c r="B101" s="6"/>
      <c r="C101" s="6"/>
      <c r="D101" s="507" t="s">
        <v>241</v>
      </c>
      <c r="E101" s="507"/>
      <c r="F101" s="507"/>
      <c r="G101" s="507"/>
      <c r="H101" s="507"/>
      <c r="I101" s="6"/>
    </row>
    <row r="102" spans="1:11" ht="15">
      <c r="D102" s="161"/>
      <c r="E102" s="500" t="s">
        <v>242</v>
      </c>
      <c r="F102" s="500"/>
      <c r="G102" s="500"/>
      <c r="H102" s="161"/>
    </row>
    <row r="103" spans="1:11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  <c r="K103" s="153"/>
    </row>
    <row r="105" spans="1:1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50"/>
    </row>
    <row r="106" spans="1:11" ht="13.5" thickBot="1">
      <c r="A106" s="87" t="s">
        <v>236</v>
      </c>
      <c r="B106" s="87"/>
      <c r="C106" s="501" t="s">
        <v>237</v>
      </c>
      <c r="D106" s="501"/>
      <c r="E106" s="502" t="str">
        <f>E94</f>
        <v>MENS SINGLES A</v>
      </c>
      <c r="F106" s="502"/>
      <c r="G106" s="502"/>
      <c r="H106" s="502"/>
      <c r="J106" s="91" t="s">
        <v>238</v>
      </c>
      <c r="K106" s="153"/>
    </row>
    <row r="107" spans="1:11">
      <c r="C107" s="503" t="s">
        <v>239</v>
      </c>
      <c r="D107" s="503"/>
      <c r="E107" s="503"/>
      <c r="F107" s="503"/>
      <c r="G107" s="503"/>
      <c r="H107" s="503"/>
      <c r="I107" s="503"/>
      <c r="J107" s="91" t="s">
        <v>240</v>
      </c>
      <c r="K107" s="153"/>
    </row>
    <row r="108" spans="1:11">
      <c r="C108" s="503"/>
      <c r="D108" s="503"/>
      <c r="E108" s="503"/>
      <c r="F108" s="503"/>
      <c r="G108" s="503"/>
      <c r="H108" s="503"/>
      <c r="I108" s="503"/>
    </row>
    <row r="109" spans="1:11">
      <c r="A109" s="139"/>
      <c r="B109" s="154"/>
      <c r="C109" s="154"/>
      <c r="D109" s="140"/>
      <c r="E109" s="504"/>
      <c r="F109" s="505" t="s">
        <v>15</v>
      </c>
      <c r="G109" s="506"/>
      <c r="H109" s="139"/>
      <c r="I109" s="154"/>
      <c r="J109" s="154"/>
      <c r="K109" s="155"/>
    </row>
    <row r="110" spans="1:11">
      <c r="A110" s="156"/>
      <c r="B110" s="384"/>
      <c r="C110" s="384"/>
      <c r="D110" s="157"/>
      <c r="E110" s="504"/>
      <c r="F110" s="505"/>
      <c r="G110" s="506"/>
      <c r="H110" s="156"/>
      <c r="I110" s="384"/>
      <c r="J110" s="384"/>
      <c r="K110" s="158"/>
    </row>
    <row r="111" spans="1:11">
      <c r="A111" s="156"/>
      <c r="B111" s="384"/>
      <c r="C111" s="384"/>
      <c r="D111" s="157"/>
      <c r="E111" s="504"/>
      <c r="F111" s="505"/>
      <c r="G111" s="506"/>
      <c r="H111" s="156"/>
      <c r="I111" s="384"/>
      <c r="J111" s="384"/>
      <c r="K111" s="158"/>
    </row>
    <row r="112" spans="1:11">
      <c r="A112" s="141"/>
      <c r="B112" s="159"/>
      <c r="C112" s="159"/>
      <c r="D112" s="142"/>
      <c r="E112" s="504"/>
      <c r="F112" s="505"/>
      <c r="G112" s="506"/>
      <c r="H112" s="141"/>
      <c r="I112" s="159"/>
      <c r="J112" s="159"/>
      <c r="K112" s="160"/>
    </row>
    <row r="113" spans="1:11">
      <c r="B113" s="6"/>
      <c r="C113" s="6"/>
      <c r="D113" s="507" t="s">
        <v>241</v>
      </c>
      <c r="E113" s="507"/>
      <c r="F113" s="507"/>
      <c r="G113" s="507"/>
      <c r="H113" s="507"/>
      <c r="I113" s="6"/>
    </row>
    <row r="114" spans="1:11" ht="15">
      <c r="D114" s="161"/>
      <c r="E114" s="500" t="s">
        <v>242</v>
      </c>
      <c r="F114" s="500"/>
      <c r="G114" s="500"/>
      <c r="H114" s="161"/>
    </row>
    <row r="115" spans="1:11">
      <c r="A115" s="159"/>
      <c r="B115" s="159"/>
      <c r="C115" s="159"/>
      <c r="D115" s="159"/>
      <c r="E115" s="159"/>
      <c r="F115" s="159"/>
      <c r="G115" s="159"/>
      <c r="H115" s="159"/>
      <c r="I115" s="159"/>
      <c r="J115" s="159"/>
      <c r="K115" s="153"/>
    </row>
  </sheetData>
  <mergeCells count="120">
    <mergeCell ref="B98:C98"/>
    <mergeCell ref="B99:C99"/>
    <mergeCell ref="I98:J98"/>
    <mergeCell ref="I99:J99"/>
    <mergeCell ref="B29:C29"/>
    <mergeCell ref="B110:C110"/>
    <mergeCell ref="B111:C111"/>
    <mergeCell ref="D89:H89"/>
    <mergeCell ref="E90:G90"/>
    <mergeCell ref="C94:D94"/>
    <mergeCell ref="E94:H94"/>
    <mergeCell ref="C95:I96"/>
    <mergeCell ref="E97:E100"/>
    <mergeCell ref="F97:F100"/>
    <mergeCell ref="G97:G100"/>
    <mergeCell ref="D77:H77"/>
    <mergeCell ref="E78:G78"/>
    <mergeCell ref="C82:D82"/>
    <mergeCell ref="E82:H82"/>
    <mergeCell ref="C83:I84"/>
    <mergeCell ref="B41:C41"/>
    <mergeCell ref="I40:J40"/>
    <mergeCell ref="I41:J41"/>
    <mergeCell ref="B64:C64"/>
    <mergeCell ref="D113:H113"/>
    <mergeCell ref="E114:G114"/>
    <mergeCell ref="B5:C5"/>
    <mergeCell ref="B6:C6"/>
    <mergeCell ref="I5:J5"/>
    <mergeCell ref="I6:J6"/>
    <mergeCell ref="B16:C16"/>
    <mergeCell ref="B17:C17"/>
    <mergeCell ref="I16:J16"/>
    <mergeCell ref="I17:J17"/>
    <mergeCell ref="D101:H101"/>
    <mergeCell ref="E102:G102"/>
    <mergeCell ref="C106:D106"/>
    <mergeCell ref="E106:H106"/>
    <mergeCell ref="C107:I108"/>
    <mergeCell ref="E109:E112"/>
    <mergeCell ref="F109:F112"/>
    <mergeCell ref="G109:G112"/>
    <mergeCell ref="I110:J110"/>
    <mergeCell ref="I111:J111"/>
    <mergeCell ref="I86:J86"/>
    <mergeCell ref="D66:H66"/>
    <mergeCell ref="E67:G67"/>
    <mergeCell ref="B63:C63"/>
    <mergeCell ref="E85:E88"/>
    <mergeCell ref="F85:F88"/>
    <mergeCell ref="G85:G88"/>
    <mergeCell ref="B86:C86"/>
    <mergeCell ref="B87:C87"/>
    <mergeCell ref="C70:D70"/>
    <mergeCell ref="E70:H70"/>
    <mergeCell ref="C71:I72"/>
    <mergeCell ref="E73:E76"/>
    <mergeCell ref="F73:F76"/>
    <mergeCell ref="G73:G76"/>
    <mergeCell ref="B74:C74"/>
    <mergeCell ref="B75:C75"/>
    <mergeCell ref="I74:J74"/>
    <mergeCell ref="I75:J75"/>
    <mergeCell ref="I87:J87"/>
    <mergeCell ref="E44:G44"/>
    <mergeCell ref="C48:D48"/>
    <mergeCell ref="E48:H48"/>
    <mergeCell ref="C49:I50"/>
    <mergeCell ref="I52:J52"/>
    <mergeCell ref="I53:J53"/>
    <mergeCell ref="C60:I61"/>
    <mergeCell ref="E62:E65"/>
    <mergeCell ref="F62:F65"/>
    <mergeCell ref="G62:G65"/>
    <mergeCell ref="E51:E54"/>
    <mergeCell ref="F51:F54"/>
    <mergeCell ref="G51:G54"/>
    <mergeCell ref="C59:D59"/>
    <mergeCell ref="E59:H59"/>
    <mergeCell ref="B52:C52"/>
    <mergeCell ref="B53:C53"/>
    <mergeCell ref="D55:H55"/>
    <mergeCell ref="E56:G56"/>
    <mergeCell ref="I63:J63"/>
    <mergeCell ref="I64:J64"/>
    <mergeCell ref="E15:E18"/>
    <mergeCell ref="F15:F18"/>
    <mergeCell ref="G15:G18"/>
    <mergeCell ref="E27:E30"/>
    <mergeCell ref="F27:F30"/>
    <mergeCell ref="D43:H43"/>
    <mergeCell ref="D31:H31"/>
    <mergeCell ref="E32:G32"/>
    <mergeCell ref="C36:D36"/>
    <mergeCell ref="E36:H36"/>
    <mergeCell ref="C37:I38"/>
    <mergeCell ref="E39:E42"/>
    <mergeCell ref="F39:F42"/>
    <mergeCell ref="D19:H19"/>
    <mergeCell ref="E20:G20"/>
    <mergeCell ref="C24:D24"/>
    <mergeCell ref="E24:H24"/>
    <mergeCell ref="C25:I26"/>
    <mergeCell ref="G27:G30"/>
    <mergeCell ref="B28:C28"/>
    <mergeCell ref="G39:G42"/>
    <mergeCell ref="I28:J28"/>
    <mergeCell ref="I29:J29"/>
    <mergeCell ref="B40:C40"/>
    <mergeCell ref="E9:G9"/>
    <mergeCell ref="C12:D12"/>
    <mergeCell ref="E12:H12"/>
    <mergeCell ref="C13:I14"/>
    <mergeCell ref="C1:D1"/>
    <mergeCell ref="E1:H1"/>
    <mergeCell ref="C2:I3"/>
    <mergeCell ref="E4:E7"/>
    <mergeCell ref="F4:F7"/>
    <mergeCell ref="G4:G7"/>
    <mergeCell ref="D8:H8"/>
  </mergeCells>
  <pageMargins left="0.43307086614173229" right="0.43307086614173229" top="0.39370078740157483" bottom="0.35433070866141736" header="0.31496062992125984" footer="0.31496062992125984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/>
  <dimension ref="A1:K114"/>
  <sheetViews>
    <sheetView workbookViewId="0">
      <selection activeCell="G10" sqref="G10:G11"/>
    </sheetView>
  </sheetViews>
  <sheetFormatPr defaultRowHeight="12.75"/>
  <cols>
    <col min="5" max="7" width="7.28515625" customWidth="1"/>
    <col min="8" max="8" width="8.5703125" customWidth="1"/>
    <col min="10" max="10" width="9.7109375" customWidth="1"/>
    <col min="11" max="11" width="9.140625" style="100"/>
    <col min="261" max="263" width="7.28515625" customWidth="1"/>
    <col min="517" max="519" width="7.28515625" customWidth="1"/>
    <col min="773" max="775" width="7.28515625" customWidth="1"/>
    <col min="1029" max="1031" width="7.28515625" customWidth="1"/>
    <col min="1285" max="1287" width="7.28515625" customWidth="1"/>
    <col min="1541" max="1543" width="7.28515625" customWidth="1"/>
    <col min="1797" max="1799" width="7.28515625" customWidth="1"/>
    <col min="2053" max="2055" width="7.28515625" customWidth="1"/>
    <col min="2309" max="2311" width="7.28515625" customWidth="1"/>
    <col min="2565" max="2567" width="7.28515625" customWidth="1"/>
    <col min="2821" max="2823" width="7.28515625" customWidth="1"/>
    <col min="3077" max="3079" width="7.28515625" customWidth="1"/>
    <col min="3333" max="3335" width="7.28515625" customWidth="1"/>
    <col min="3589" max="3591" width="7.28515625" customWidth="1"/>
    <col min="3845" max="3847" width="7.28515625" customWidth="1"/>
    <col min="4101" max="4103" width="7.28515625" customWidth="1"/>
    <col min="4357" max="4359" width="7.28515625" customWidth="1"/>
    <col min="4613" max="4615" width="7.28515625" customWidth="1"/>
    <col min="4869" max="4871" width="7.28515625" customWidth="1"/>
    <col min="5125" max="5127" width="7.28515625" customWidth="1"/>
    <col min="5381" max="5383" width="7.28515625" customWidth="1"/>
    <col min="5637" max="5639" width="7.28515625" customWidth="1"/>
    <col min="5893" max="5895" width="7.28515625" customWidth="1"/>
    <col min="6149" max="6151" width="7.28515625" customWidth="1"/>
    <col min="6405" max="6407" width="7.28515625" customWidth="1"/>
    <col min="6661" max="6663" width="7.28515625" customWidth="1"/>
    <col min="6917" max="6919" width="7.28515625" customWidth="1"/>
    <col min="7173" max="7175" width="7.28515625" customWidth="1"/>
    <col min="7429" max="7431" width="7.28515625" customWidth="1"/>
    <col min="7685" max="7687" width="7.28515625" customWidth="1"/>
    <col min="7941" max="7943" width="7.28515625" customWidth="1"/>
    <col min="8197" max="8199" width="7.28515625" customWidth="1"/>
    <col min="8453" max="8455" width="7.28515625" customWidth="1"/>
    <col min="8709" max="8711" width="7.28515625" customWidth="1"/>
    <col min="8965" max="8967" width="7.28515625" customWidth="1"/>
    <col min="9221" max="9223" width="7.28515625" customWidth="1"/>
    <col min="9477" max="9479" width="7.28515625" customWidth="1"/>
    <col min="9733" max="9735" width="7.28515625" customWidth="1"/>
    <col min="9989" max="9991" width="7.28515625" customWidth="1"/>
    <col min="10245" max="10247" width="7.28515625" customWidth="1"/>
    <col min="10501" max="10503" width="7.28515625" customWidth="1"/>
    <col min="10757" max="10759" width="7.28515625" customWidth="1"/>
    <col min="11013" max="11015" width="7.28515625" customWidth="1"/>
    <col min="11269" max="11271" width="7.28515625" customWidth="1"/>
    <col min="11525" max="11527" width="7.28515625" customWidth="1"/>
    <col min="11781" max="11783" width="7.28515625" customWidth="1"/>
    <col min="12037" max="12039" width="7.28515625" customWidth="1"/>
    <col min="12293" max="12295" width="7.28515625" customWidth="1"/>
    <col min="12549" max="12551" width="7.28515625" customWidth="1"/>
    <col min="12805" max="12807" width="7.28515625" customWidth="1"/>
    <col min="13061" max="13063" width="7.28515625" customWidth="1"/>
    <col min="13317" max="13319" width="7.28515625" customWidth="1"/>
    <col min="13573" max="13575" width="7.28515625" customWidth="1"/>
    <col min="13829" max="13831" width="7.28515625" customWidth="1"/>
    <col min="14085" max="14087" width="7.28515625" customWidth="1"/>
    <col min="14341" max="14343" width="7.28515625" customWidth="1"/>
    <col min="14597" max="14599" width="7.28515625" customWidth="1"/>
    <col min="14853" max="14855" width="7.28515625" customWidth="1"/>
    <col min="15109" max="15111" width="7.28515625" customWidth="1"/>
    <col min="15365" max="15367" width="7.28515625" customWidth="1"/>
    <col min="15621" max="15623" width="7.28515625" customWidth="1"/>
    <col min="15877" max="15879" width="7.28515625" customWidth="1"/>
    <col min="16133" max="16135" width="7.28515625" customWidth="1"/>
  </cols>
  <sheetData>
    <row r="1" spans="1:11" ht="13.5" thickBot="1">
      <c r="A1" s="82" t="s">
        <v>236</v>
      </c>
      <c r="B1" s="82"/>
      <c r="C1" s="508" t="s">
        <v>237</v>
      </c>
      <c r="D1" s="508"/>
      <c r="E1" s="509" t="str">
        <f>'Data for Score'!C3</f>
        <v>MENS SINGLES A</v>
      </c>
      <c r="F1" s="509"/>
      <c r="G1" s="509"/>
      <c r="H1" s="509"/>
      <c r="J1" s="115" t="s">
        <v>238</v>
      </c>
      <c r="K1" s="101" t="str">
        <f>'Data for Score'!C4</f>
        <v>C</v>
      </c>
    </row>
    <row r="2" spans="1:11">
      <c r="C2" s="510" t="s">
        <v>239</v>
      </c>
      <c r="D2" s="510"/>
      <c r="E2" s="510"/>
      <c r="F2" s="510"/>
      <c r="G2" s="510"/>
      <c r="H2" s="510"/>
      <c r="I2" s="510"/>
      <c r="J2" s="91" t="s">
        <v>352</v>
      </c>
      <c r="K2" s="101">
        <f>'Data for Score'!G3+1</f>
        <v>1</v>
      </c>
    </row>
    <row r="3" spans="1:11">
      <c r="C3" s="510"/>
      <c r="D3" s="510"/>
      <c r="E3" s="510"/>
      <c r="F3" s="510"/>
      <c r="G3" s="510"/>
      <c r="H3" s="510"/>
      <c r="I3" s="510"/>
    </row>
    <row r="4" spans="1:11">
      <c r="A4" s="92"/>
      <c r="B4" s="93"/>
      <c r="C4" s="93"/>
      <c r="D4" s="94"/>
      <c r="E4" s="511" t="s">
        <v>45</v>
      </c>
      <c r="F4" s="512" t="s">
        <v>15</v>
      </c>
      <c r="G4" s="513" t="s">
        <v>47</v>
      </c>
      <c r="H4" s="92"/>
      <c r="I4" s="93"/>
      <c r="J4" s="93"/>
      <c r="K4" s="102"/>
    </row>
    <row r="5" spans="1:11">
      <c r="A5" s="95"/>
      <c r="B5" s="385">
        <f>'Data for Score'!D6</f>
        <v>0</v>
      </c>
      <c r="C5" s="385"/>
      <c r="D5" s="96"/>
      <c r="E5" s="511"/>
      <c r="F5" s="512"/>
      <c r="G5" s="513"/>
      <c r="H5" s="95"/>
      <c r="I5" s="385">
        <f>'Data for Score'!D10</f>
        <v>0</v>
      </c>
      <c r="J5" s="385"/>
      <c r="K5" s="103"/>
    </row>
    <row r="6" spans="1:11">
      <c r="A6" s="95"/>
      <c r="B6" s="385">
        <f>'Data for Score'!D7</f>
        <v>0</v>
      </c>
      <c r="C6" s="385"/>
      <c r="D6" s="96"/>
      <c r="E6" s="511"/>
      <c r="F6" s="512"/>
      <c r="G6" s="513"/>
      <c r="H6" s="95"/>
      <c r="I6" s="385">
        <f>'Data for Score'!D11</f>
        <v>0</v>
      </c>
      <c r="J6" s="385"/>
      <c r="K6" s="103"/>
    </row>
    <row r="7" spans="1:11">
      <c r="A7" s="97"/>
      <c r="B7" s="90"/>
      <c r="C7" s="90"/>
      <c r="D7" s="98"/>
      <c r="E7" s="511"/>
      <c r="F7" s="512"/>
      <c r="G7" s="513"/>
      <c r="H7" s="97"/>
      <c r="I7" s="90"/>
      <c r="J7" s="90"/>
      <c r="K7" s="104"/>
    </row>
    <row r="8" spans="1:11">
      <c r="B8" s="89"/>
      <c r="C8" s="89"/>
      <c r="D8" s="507" t="s">
        <v>241</v>
      </c>
      <c r="E8" s="507"/>
      <c r="F8" s="507"/>
      <c r="G8" s="507"/>
      <c r="H8" s="507"/>
      <c r="I8" s="89"/>
    </row>
    <row r="9" spans="1:11" ht="21" customHeight="1">
      <c r="D9" s="99"/>
      <c r="E9" s="500" t="s">
        <v>242</v>
      </c>
      <c r="F9" s="500"/>
      <c r="G9" s="500"/>
      <c r="H9" s="99"/>
    </row>
    <row r="10" spans="1:1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101"/>
    </row>
    <row r="12" spans="1:11" ht="13.5" thickBot="1">
      <c r="A12" s="82" t="s">
        <v>236</v>
      </c>
      <c r="B12" s="82"/>
      <c r="C12" s="508" t="s">
        <v>237</v>
      </c>
      <c r="D12" s="508"/>
      <c r="E12" s="509" t="str">
        <f>E1</f>
        <v>MENS SINGLES A</v>
      </c>
      <c r="F12" s="509"/>
      <c r="G12" s="509"/>
      <c r="H12" s="509"/>
      <c r="J12" s="115" t="s">
        <v>238</v>
      </c>
      <c r="K12" s="101" t="str">
        <f>K1</f>
        <v>C</v>
      </c>
    </row>
    <row r="13" spans="1:11">
      <c r="C13" s="510" t="s">
        <v>239</v>
      </c>
      <c r="D13" s="510"/>
      <c r="E13" s="510"/>
      <c r="F13" s="510"/>
      <c r="G13" s="510"/>
      <c r="H13" s="510"/>
      <c r="I13" s="510"/>
      <c r="J13" s="91" t="s">
        <v>352</v>
      </c>
      <c r="K13" s="101">
        <f>K2+1</f>
        <v>2</v>
      </c>
    </row>
    <row r="14" spans="1:11">
      <c r="C14" s="510"/>
      <c r="D14" s="510"/>
      <c r="E14" s="510"/>
      <c r="F14" s="510"/>
      <c r="G14" s="510"/>
      <c r="H14" s="510"/>
      <c r="I14" s="510"/>
    </row>
    <row r="15" spans="1:11">
      <c r="A15" s="92"/>
      <c r="B15" s="93"/>
      <c r="C15" s="93"/>
      <c r="D15" s="94"/>
      <c r="E15" s="511" t="s">
        <v>46</v>
      </c>
      <c r="F15" s="512" t="s">
        <v>15</v>
      </c>
      <c r="G15" s="513" t="s">
        <v>48</v>
      </c>
      <c r="H15" s="92"/>
      <c r="I15" s="93"/>
      <c r="J15" s="93"/>
      <c r="K15" s="102"/>
    </row>
    <row r="16" spans="1:11">
      <c r="A16" s="516">
        <f>'Data for Score'!D8</f>
        <v>0</v>
      </c>
      <c r="B16" s="385"/>
      <c r="C16" s="385"/>
      <c r="D16" s="517"/>
      <c r="E16" s="511"/>
      <c r="F16" s="512"/>
      <c r="G16" s="513"/>
      <c r="H16" s="95"/>
      <c r="I16" s="385">
        <f>'Data for Score'!D12</f>
        <v>0</v>
      </c>
      <c r="J16" s="385"/>
      <c r="K16" s="103"/>
    </row>
    <row r="17" spans="1:11">
      <c r="A17" s="516">
        <f>'Data for Score'!D9</f>
        <v>0</v>
      </c>
      <c r="B17" s="385"/>
      <c r="C17" s="385"/>
      <c r="D17" s="517"/>
      <c r="E17" s="511"/>
      <c r="F17" s="512"/>
      <c r="G17" s="513"/>
      <c r="H17" s="95"/>
      <c r="I17" s="385">
        <f>'Data for Score'!D13</f>
        <v>0</v>
      </c>
      <c r="J17" s="385"/>
      <c r="K17" s="103"/>
    </row>
    <row r="18" spans="1:11">
      <c r="A18" s="97"/>
      <c r="B18" s="90"/>
      <c r="C18" s="90"/>
      <c r="D18" s="98"/>
      <c r="E18" s="511"/>
      <c r="F18" s="512"/>
      <c r="G18" s="513"/>
      <c r="H18" s="97"/>
      <c r="I18" s="90"/>
      <c r="J18" s="90"/>
      <c r="K18" s="104"/>
    </row>
    <row r="19" spans="1:11">
      <c r="B19" s="89"/>
      <c r="C19" s="89"/>
      <c r="D19" s="507" t="s">
        <v>241</v>
      </c>
      <c r="E19" s="507"/>
      <c r="F19" s="507"/>
      <c r="G19" s="507"/>
      <c r="H19" s="507"/>
      <c r="I19" s="89"/>
    </row>
    <row r="20" spans="1:11" ht="22.5" customHeight="1">
      <c r="D20" s="99"/>
      <c r="E20" s="500" t="s">
        <v>242</v>
      </c>
      <c r="F20" s="500"/>
      <c r="G20" s="500"/>
      <c r="H20" s="99"/>
    </row>
    <row r="21" spans="1:1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101"/>
    </row>
    <row r="23" spans="1:1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114"/>
    </row>
    <row r="24" spans="1:11" ht="13.5" thickBot="1">
      <c r="A24" s="82" t="s">
        <v>236</v>
      </c>
      <c r="B24" s="82"/>
      <c r="C24" s="508" t="s">
        <v>237</v>
      </c>
      <c r="D24" s="508"/>
      <c r="E24" s="515" t="str">
        <f>E12</f>
        <v>MENS SINGLES A</v>
      </c>
      <c r="F24" s="515"/>
      <c r="G24" s="515"/>
      <c r="H24" s="515"/>
      <c r="J24" s="115" t="s">
        <v>238</v>
      </c>
      <c r="K24" s="101" t="str">
        <f>K12</f>
        <v>C</v>
      </c>
    </row>
    <row r="25" spans="1:11">
      <c r="C25" s="510" t="s">
        <v>239</v>
      </c>
      <c r="D25" s="510"/>
      <c r="E25" s="510"/>
      <c r="F25" s="510"/>
      <c r="G25" s="510"/>
      <c r="H25" s="510"/>
      <c r="I25" s="510"/>
      <c r="J25" s="91" t="s">
        <v>352</v>
      </c>
      <c r="K25" s="101">
        <f>K13+1</f>
        <v>3</v>
      </c>
    </row>
    <row r="26" spans="1:11">
      <c r="C26" s="510"/>
      <c r="D26" s="510"/>
      <c r="E26" s="510"/>
      <c r="F26" s="510"/>
      <c r="G26" s="510"/>
      <c r="H26" s="510"/>
      <c r="I26" s="510"/>
    </row>
    <row r="27" spans="1:11">
      <c r="A27" s="92"/>
      <c r="B27" s="93"/>
      <c r="C27" s="93"/>
      <c r="D27" s="94"/>
      <c r="E27" s="511" t="s">
        <v>47</v>
      </c>
      <c r="F27" s="512" t="s">
        <v>15</v>
      </c>
      <c r="G27" s="513" t="s">
        <v>292</v>
      </c>
      <c r="H27" s="92"/>
      <c r="I27" s="93"/>
      <c r="J27" s="93"/>
      <c r="K27" s="102"/>
    </row>
    <row r="28" spans="1:11">
      <c r="A28" s="95"/>
      <c r="B28" s="385">
        <f>I5</f>
        <v>0</v>
      </c>
      <c r="C28" s="385"/>
      <c r="D28" s="96"/>
      <c r="E28" s="511"/>
      <c r="F28" s="512"/>
      <c r="G28" s="513"/>
      <c r="H28" s="95"/>
      <c r="I28" s="385">
        <f>'Data for Score'!D14</f>
        <v>0</v>
      </c>
      <c r="J28" s="385"/>
      <c r="K28" s="103"/>
    </row>
    <row r="29" spans="1:11">
      <c r="A29" s="95"/>
      <c r="B29" s="385">
        <f>I6</f>
        <v>0</v>
      </c>
      <c r="C29" s="385"/>
      <c r="D29" s="96"/>
      <c r="E29" s="511"/>
      <c r="F29" s="512"/>
      <c r="G29" s="513"/>
      <c r="H29" s="95"/>
      <c r="I29" s="385">
        <f>'Data for Score'!D15</f>
        <v>0</v>
      </c>
      <c r="J29" s="385"/>
      <c r="K29" s="103"/>
    </row>
    <row r="30" spans="1:11">
      <c r="A30" s="97"/>
      <c r="B30" s="90"/>
      <c r="C30" s="90"/>
      <c r="D30" s="98"/>
      <c r="E30" s="511"/>
      <c r="F30" s="512"/>
      <c r="G30" s="513"/>
      <c r="H30" s="97"/>
      <c r="I30" s="90"/>
      <c r="J30" s="90"/>
      <c r="K30" s="104"/>
    </row>
    <row r="31" spans="1:11">
      <c r="B31" s="89"/>
      <c r="C31" s="89"/>
      <c r="D31" s="507" t="s">
        <v>241</v>
      </c>
      <c r="E31" s="507"/>
      <c r="F31" s="507"/>
      <c r="G31" s="507"/>
      <c r="H31" s="507"/>
      <c r="I31" s="89"/>
    </row>
    <row r="32" spans="1:11" ht="21" customHeight="1">
      <c r="D32" s="99"/>
      <c r="E32" s="500" t="s">
        <v>242</v>
      </c>
      <c r="F32" s="500"/>
      <c r="G32" s="500"/>
      <c r="H32" s="99"/>
    </row>
    <row r="33" spans="1:1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101"/>
    </row>
    <row r="35" spans="1:1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114"/>
    </row>
    <row r="36" spans="1:11" ht="13.5" thickBot="1">
      <c r="A36" s="82" t="s">
        <v>236</v>
      </c>
      <c r="B36" s="82"/>
      <c r="C36" s="508" t="s">
        <v>237</v>
      </c>
      <c r="D36" s="508"/>
      <c r="E36" s="509" t="str">
        <f>E24</f>
        <v>MENS SINGLES A</v>
      </c>
      <c r="F36" s="509"/>
      <c r="G36" s="509"/>
      <c r="H36" s="509"/>
      <c r="J36" s="115" t="s">
        <v>238</v>
      </c>
      <c r="K36" s="101" t="str">
        <f>K24</f>
        <v>C</v>
      </c>
    </row>
    <row r="37" spans="1:11">
      <c r="C37" s="510" t="s">
        <v>239</v>
      </c>
      <c r="D37" s="510"/>
      <c r="E37" s="510"/>
      <c r="F37" s="510"/>
      <c r="G37" s="510"/>
      <c r="H37" s="510"/>
      <c r="I37" s="510"/>
      <c r="J37" s="91" t="s">
        <v>352</v>
      </c>
      <c r="K37" s="101">
        <f>K25+1</f>
        <v>4</v>
      </c>
    </row>
    <row r="38" spans="1:11">
      <c r="C38" s="510"/>
      <c r="D38" s="510"/>
      <c r="E38" s="510"/>
      <c r="F38" s="510"/>
      <c r="G38" s="510"/>
      <c r="H38" s="510"/>
      <c r="I38" s="510"/>
    </row>
    <row r="39" spans="1:11">
      <c r="A39" s="92"/>
      <c r="B39" s="93"/>
      <c r="C39" s="93"/>
      <c r="D39" s="94"/>
      <c r="E39" s="511" t="s">
        <v>45</v>
      </c>
      <c r="F39" s="512" t="s">
        <v>15</v>
      </c>
      <c r="G39" s="513" t="s">
        <v>48</v>
      </c>
      <c r="H39" s="92"/>
      <c r="I39" s="93"/>
      <c r="J39" s="93"/>
      <c r="K39" s="102"/>
    </row>
    <row r="40" spans="1:11">
      <c r="A40" s="95"/>
      <c r="B40" s="385">
        <f>B5</f>
        <v>0</v>
      </c>
      <c r="C40" s="385"/>
      <c r="D40" s="96"/>
      <c r="E40" s="511"/>
      <c r="F40" s="512"/>
      <c r="G40" s="513"/>
      <c r="H40" s="95"/>
      <c r="I40" s="385">
        <f>I16</f>
        <v>0</v>
      </c>
      <c r="J40" s="385"/>
      <c r="K40" s="103"/>
    </row>
    <row r="41" spans="1:11">
      <c r="A41" s="95"/>
      <c r="B41" s="385">
        <f>B6</f>
        <v>0</v>
      </c>
      <c r="C41" s="385"/>
      <c r="D41" s="96"/>
      <c r="E41" s="511"/>
      <c r="F41" s="512"/>
      <c r="G41" s="513"/>
      <c r="H41" s="95"/>
      <c r="I41" s="385">
        <f>I17</f>
        <v>0</v>
      </c>
      <c r="J41" s="385"/>
      <c r="K41" s="103"/>
    </row>
    <row r="42" spans="1:11">
      <c r="A42" s="97"/>
      <c r="B42" s="90"/>
      <c r="C42" s="90"/>
      <c r="D42" s="98"/>
      <c r="E42" s="511"/>
      <c r="F42" s="512"/>
      <c r="G42" s="513"/>
      <c r="H42" s="97"/>
      <c r="I42" s="90"/>
      <c r="J42" s="90"/>
      <c r="K42" s="104"/>
    </row>
    <row r="43" spans="1:11">
      <c r="B43" s="89"/>
      <c r="C43" s="89"/>
      <c r="D43" s="507" t="s">
        <v>241</v>
      </c>
      <c r="E43" s="507"/>
      <c r="F43" s="507"/>
      <c r="G43" s="507"/>
      <c r="H43" s="507"/>
      <c r="I43" s="89"/>
    </row>
    <row r="44" spans="1:11" ht="21" customHeight="1">
      <c r="D44" s="99"/>
      <c r="E44" s="500" t="s">
        <v>242</v>
      </c>
      <c r="F44" s="500"/>
      <c r="G44" s="500"/>
      <c r="H44" s="99"/>
    </row>
    <row r="45" spans="1:1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101"/>
    </row>
    <row r="47" spans="1:1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114"/>
    </row>
    <row r="48" spans="1:11" ht="13.5" thickBot="1">
      <c r="A48" s="82" t="s">
        <v>236</v>
      </c>
      <c r="B48" s="82"/>
      <c r="C48" s="508" t="s">
        <v>237</v>
      </c>
      <c r="D48" s="508"/>
      <c r="E48" s="509" t="str">
        <f>E36</f>
        <v>MENS SINGLES A</v>
      </c>
      <c r="F48" s="509"/>
      <c r="G48" s="509"/>
      <c r="H48" s="509"/>
      <c r="J48" s="115" t="s">
        <v>238</v>
      </c>
      <c r="K48" s="101" t="str">
        <f>K36</f>
        <v>C</v>
      </c>
    </row>
    <row r="49" spans="1:11">
      <c r="C49" s="510" t="s">
        <v>239</v>
      </c>
      <c r="D49" s="510"/>
      <c r="E49" s="510"/>
      <c r="F49" s="510"/>
      <c r="G49" s="510"/>
      <c r="H49" s="510"/>
      <c r="I49" s="510"/>
      <c r="J49" s="91" t="s">
        <v>352</v>
      </c>
      <c r="K49" s="101">
        <f>K37+1</f>
        <v>5</v>
      </c>
    </row>
    <row r="50" spans="1:11">
      <c r="C50" s="510"/>
      <c r="D50" s="510"/>
      <c r="E50" s="510"/>
      <c r="F50" s="510"/>
      <c r="G50" s="510"/>
      <c r="H50" s="510"/>
      <c r="I50" s="510"/>
    </row>
    <row r="51" spans="1:11">
      <c r="A51" s="92"/>
      <c r="B51" s="93"/>
      <c r="C51" s="93"/>
      <c r="D51" s="94"/>
      <c r="E51" s="511" t="s">
        <v>46</v>
      </c>
      <c r="F51" s="512" t="s">
        <v>15</v>
      </c>
      <c r="G51" s="513" t="s">
        <v>292</v>
      </c>
      <c r="H51" s="92"/>
      <c r="I51" s="93"/>
      <c r="J51" s="93"/>
      <c r="K51" s="102"/>
    </row>
    <row r="52" spans="1:11">
      <c r="A52" s="95"/>
      <c r="B52" s="385">
        <f>A16</f>
        <v>0</v>
      </c>
      <c r="C52" s="385"/>
      <c r="D52" s="96"/>
      <c r="E52" s="511"/>
      <c r="F52" s="512"/>
      <c r="G52" s="513"/>
      <c r="H52" s="95"/>
      <c r="I52" s="385">
        <f>I28</f>
        <v>0</v>
      </c>
      <c r="J52" s="385"/>
      <c r="K52" s="103"/>
    </row>
    <row r="53" spans="1:11">
      <c r="A53" s="95"/>
      <c r="B53" s="385">
        <f>A17</f>
        <v>0</v>
      </c>
      <c r="C53" s="385"/>
      <c r="D53" s="96"/>
      <c r="E53" s="511"/>
      <c r="F53" s="512"/>
      <c r="G53" s="513"/>
      <c r="H53" s="95"/>
      <c r="I53" s="385">
        <f>I29</f>
        <v>0</v>
      </c>
      <c r="J53" s="385"/>
      <c r="K53" s="103"/>
    </row>
    <row r="54" spans="1:11">
      <c r="A54" s="97"/>
      <c r="B54" s="90"/>
      <c r="C54" s="90"/>
      <c r="D54" s="98"/>
      <c r="E54" s="511"/>
      <c r="F54" s="512"/>
      <c r="G54" s="513"/>
      <c r="H54" s="97"/>
      <c r="I54" s="90"/>
      <c r="J54" s="90"/>
      <c r="K54" s="104"/>
    </row>
    <row r="55" spans="1:11">
      <c r="B55" s="89"/>
      <c r="C55" s="89"/>
      <c r="D55" s="507" t="s">
        <v>241</v>
      </c>
      <c r="E55" s="507"/>
      <c r="F55" s="507"/>
      <c r="G55" s="507"/>
      <c r="H55" s="507"/>
      <c r="I55" s="89"/>
    </row>
    <row r="56" spans="1:11" ht="21" customHeight="1">
      <c r="D56" s="99"/>
      <c r="E56" s="500" t="s">
        <v>242</v>
      </c>
      <c r="F56" s="500"/>
      <c r="G56" s="500"/>
      <c r="H56" s="99"/>
    </row>
    <row r="57" spans="1:1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101"/>
    </row>
    <row r="58" spans="1:1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101"/>
    </row>
    <row r="59" spans="1:11" ht="13.5" thickBot="1">
      <c r="A59" s="82" t="s">
        <v>236</v>
      </c>
      <c r="B59" s="82"/>
      <c r="C59" s="508" t="s">
        <v>237</v>
      </c>
      <c r="D59" s="508"/>
      <c r="E59" s="514" t="str">
        <f>E48</f>
        <v>MENS SINGLES A</v>
      </c>
      <c r="F59" s="514"/>
      <c r="G59" s="514"/>
      <c r="H59" s="514"/>
      <c r="J59" s="115" t="s">
        <v>238</v>
      </c>
      <c r="K59" s="101" t="str">
        <f>K48</f>
        <v>C</v>
      </c>
    </row>
    <row r="60" spans="1:11">
      <c r="C60" s="510" t="s">
        <v>239</v>
      </c>
      <c r="D60" s="510"/>
      <c r="E60" s="510"/>
      <c r="F60" s="510"/>
      <c r="G60" s="510"/>
      <c r="H60" s="510"/>
      <c r="I60" s="510"/>
      <c r="J60" s="91" t="s">
        <v>352</v>
      </c>
      <c r="K60" s="101">
        <f>K49+1</f>
        <v>6</v>
      </c>
    </row>
    <row r="61" spans="1:11">
      <c r="C61" s="510"/>
      <c r="D61" s="510"/>
      <c r="E61" s="510"/>
      <c r="F61" s="510"/>
      <c r="G61" s="510"/>
      <c r="H61" s="510"/>
      <c r="I61" s="510"/>
    </row>
    <row r="62" spans="1:11">
      <c r="A62" s="92"/>
      <c r="B62" s="93"/>
      <c r="C62" s="93"/>
      <c r="D62" s="94"/>
      <c r="E62" s="511" t="s">
        <v>47</v>
      </c>
      <c r="F62" s="512" t="s">
        <v>15</v>
      </c>
      <c r="G62" s="513" t="s">
        <v>48</v>
      </c>
      <c r="H62" s="92"/>
      <c r="I62" s="93"/>
      <c r="J62" s="93"/>
      <c r="K62" s="102"/>
    </row>
    <row r="63" spans="1:11">
      <c r="A63" s="95"/>
      <c r="B63" s="385">
        <f>I5</f>
        <v>0</v>
      </c>
      <c r="C63" s="385"/>
      <c r="D63" s="96"/>
      <c r="E63" s="511"/>
      <c r="F63" s="512"/>
      <c r="G63" s="513"/>
      <c r="H63" s="95"/>
      <c r="I63" s="385">
        <f>I16</f>
        <v>0</v>
      </c>
      <c r="J63" s="385"/>
      <c r="K63" s="103"/>
    </row>
    <row r="64" spans="1:11">
      <c r="A64" s="95"/>
      <c r="B64" s="385">
        <f>I6</f>
        <v>0</v>
      </c>
      <c r="C64" s="385"/>
      <c r="D64" s="96"/>
      <c r="E64" s="511"/>
      <c r="F64" s="512"/>
      <c r="G64" s="513"/>
      <c r="H64" s="95"/>
      <c r="I64" s="385">
        <f>I17</f>
        <v>0</v>
      </c>
      <c r="J64" s="385"/>
      <c r="K64" s="103"/>
    </row>
    <row r="65" spans="1:11">
      <c r="A65" s="97"/>
      <c r="B65" s="90"/>
      <c r="C65" s="90"/>
      <c r="D65" s="98"/>
      <c r="E65" s="511"/>
      <c r="F65" s="512"/>
      <c r="G65" s="513"/>
      <c r="H65" s="97"/>
      <c r="I65" s="90"/>
      <c r="J65" s="90"/>
      <c r="K65" s="104"/>
    </row>
    <row r="66" spans="1:11">
      <c r="B66" s="89"/>
      <c r="C66" s="89"/>
      <c r="D66" s="507" t="s">
        <v>241</v>
      </c>
      <c r="E66" s="507"/>
      <c r="F66" s="507"/>
      <c r="G66" s="507"/>
      <c r="H66" s="507"/>
      <c r="I66" s="89"/>
    </row>
    <row r="67" spans="1:11" ht="15">
      <c r="D67" s="99"/>
      <c r="E67" s="500" t="s">
        <v>242</v>
      </c>
      <c r="F67" s="500"/>
      <c r="G67" s="500"/>
      <c r="H67" s="99"/>
    </row>
    <row r="68" spans="1:1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101"/>
    </row>
    <row r="70" spans="1:11" ht="13.5" thickBot="1">
      <c r="A70" s="82" t="s">
        <v>236</v>
      </c>
      <c r="B70" s="82"/>
      <c r="C70" s="508" t="s">
        <v>237</v>
      </c>
      <c r="D70" s="508"/>
      <c r="E70" s="509" t="str">
        <f>E59</f>
        <v>MENS SINGLES A</v>
      </c>
      <c r="F70" s="509"/>
      <c r="G70" s="509"/>
      <c r="H70" s="509"/>
      <c r="J70" s="115" t="s">
        <v>238</v>
      </c>
      <c r="K70" s="101" t="str">
        <f>K59</f>
        <v>C</v>
      </c>
    </row>
    <row r="71" spans="1:11">
      <c r="C71" s="510" t="s">
        <v>239</v>
      </c>
      <c r="D71" s="510"/>
      <c r="E71" s="510"/>
      <c r="F71" s="510"/>
      <c r="G71" s="510"/>
      <c r="H71" s="510"/>
      <c r="I71" s="510"/>
      <c r="J71" s="91" t="s">
        <v>352</v>
      </c>
      <c r="K71" s="101">
        <f>K60+1</f>
        <v>7</v>
      </c>
    </row>
    <row r="72" spans="1:11">
      <c r="C72" s="510"/>
      <c r="D72" s="510"/>
      <c r="E72" s="510"/>
      <c r="F72" s="510"/>
      <c r="G72" s="510"/>
      <c r="H72" s="510"/>
      <c r="I72" s="510"/>
    </row>
    <row r="73" spans="1:11">
      <c r="A73" s="92"/>
      <c r="B73" s="93"/>
      <c r="C73" s="93"/>
      <c r="D73" s="94"/>
      <c r="E73" s="511" t="s">
        <v>45</v>
      </c>
      <c r="F73" s="512" t="s">
        <v>15</v>
      </c>
      <c r="G73" s="513" t="s">
        <v>292</v>
      </c>
      <c r="H73" s="92"/>
      <c r="I73" s="93"/>
      <c r="J73" s="93"/>
      <c r="K73" s="102"/>
    </row>
    <row r="74" spans="1:11">
      <c r="A74" s="95"/>
      <c r="B74" s="385">
        <f>B5</f>
        <v>0</v>
      </c>
      <c r="C74" s="385"/>
      <c r="D74" s="96"/>
      <c r="E74" s="511"/>
      <c r="F74" s="512"/>
      <c r="G74" s="513"/>
      <c r="H74" s="95"/>
      <c r="I74" s="385">
        <f>I28</f>
        <v>0</v>
      </c>
      <c r="J74" s="385"/>
      <c r="K74" s="103"/>
    </row>
    <row r="75" spans="1:11">
      <c r="A75" s="95"/>
      <c r="B75" s="385">
        <f>B6</f>
        <v>0</v>
      </c>
      <c r="C75" s="385"/>
      <c r="D75" s="96"/>
      <c r="E75" s="511"/>
      <c r="F75" s="512"/>
      <c r="G75" s="513"/>
      <c r="H75" s="95"/>
      <c r="I75" s="385">
        <f>I29</f>
        <v>0</v>
      </c>
      <c r="J75" s="385"/>
      <c r="K75" s="103"/>
    </row>
    <row r="76" spans="1:11">
      <c r="A76" s="97"/>
      <c r="B76" s="90"/>
      <c r="C76" s="90"/>
      <c r="D76" s="98"/>
      <c r="E76" s="511"/>
      <c r="F76" s="512"/>
      <c r="G76" s="513"/>
      <c r="H76" s="97"/>
      <c r="I76" s="90"/>
      <c r="J76" s="90"/>
      <c r="K76" s="104"/>
    </row>
    <row r="77" spans="1:11">
      <c r="B77" s="89"/>
      <c r="C77" s="89"/>
      <c r="D77" s="507" t="s">
        <v>241</v>
      </c>
      <c r="E77" s="507"/>
      <c r="F77" s="507"/>
      <c r="G77" s="507"/>
      <c r="H77" s="507"/>
      <c r="I77" s="89"/>
    </row>
    <row r="78" spans="1:11" ht="15">
      <c r="D78" s="99"/>
      <c r="E78" s="500" t="s">
        <v>242</v>
      </c>
      <c r="F78" s="500"/>
      <c r="G78" s="500"/>
      <c r="H78" s="99"/>
    </row>
    <row r="79" spans="1:1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101"/>
    </row>
    <row r="80" spans="1:11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114"/>
    </row>
    <row r="81" spans="1:11" ht="13.5" thickBot="1">
      <c r="A81" s="82" t="s">
        <v>236</v>
      </c>
      <c r="B81" s="82"/>
      <c r="C81" s="508" t="s">
        <v>237</v>
      </c>
      <c r="D81" s="508"/>
      <c r="E81" s="509" t="str">
        <f>E70</f>
        <v>MENS SINGLES A</v>
      </c>
      <c r="F81" s="509"/>
      <c r="G81" s="509"/>
      <c r="H81" s="509"/>
      <c r="J81" s="115" t="s">
        <v>238</v>
      </c>
      <c r="K81" s="101" t="str">
        <f>K70</f>
        <v>C</v>
      </c>
    </row>
    <row r="82" spans="1:11">
      <c r="C82" s="510" t="s">
        <v>239</v>
      </c>
      <c r="D82" s="510"/>
      <c r="E82" s="510"/>
      <c r="F82" s="510"/>
      <c r="G82" s="510"/>
      <c r="H82" s="510"/>
      <c r="I82" s="510"/>
      <c r="J82" s="91" t="s">
        <v>352</v>
      </c>
      <c r="K82" s="101">
        <f>K71+1</f>
        <v>8</v>
      </c>
    </row>
    <row r="83" spans="1:11">
      <c r="C83" s="510"/>
      <c r="D83" s="510"/>
      <c r="E83" s="510"/>
      <c r="F83" s="510"/>
      <c r="G83" s="510"/>
      <c r="H83" s="510"/>
      <c r="I83" s="510"/>
    </row>
    <row r="84" spans="1:11">
      <c r="A84" s="92"/>
      <c r="B84" s="93"/>
      <c r="C84" s="93"/>
      <c r="D84" s="94"/>
      <c r="E84" s="511" t="s">
        <v>46</v>
      </c>
      <c r="F84" s="512" t="s">
        <v>15</v>
      </c>
      <c r="G84" s="513" t="s">
        <v>47</v>
      </c>
      <c r="H84" s="92"/>
      <c r="I84" s="93"/>
      <c r="J84" s="93"/>
      <c r="K84" s="102"/>
    </row>
    <row r="85" spans="1:11">
      <c r="A85" s="95"/>
      <c r="B85" s="385">
        <f>A16</f>
        <v>0</v>
      </c>
      <c r="C85" s="385"/>
      <c r="D85" s="96"/>
      <c r="E85" s="511"/>
      <c r="F85" s="512"/>
      <c r="G85" s="513"/>
      <c r="H85" s="95"/>
      <c r="I85" s="385">
        <f>I5</f>
        <v>0</v>
      </c>
      <c r="J85" s="385"/>
      <c r="K85" s="103"/>
    </row>
    <row r="86" spans="1:11">
      <c r="A86" s="95"/>
      <c r="B86" s="385">
        <f>A17</f>
        <v>0</v>
      </c>
      <c r="C86" s="385"/>
      <c r="D86" s="96"/>
      <c r="E86" s="511"/>
      <c r="F86" s="512"/>
      <c r="G86" s="513"/>
      <c r="H86" s="95"/>
      <c r="I86" s="385">
        <f>I6</f>
        <v>0</v>
      </c>
      <c r="J86" s="385"/>
      <c r="K86" s="103"/>
    </row>
    <row r="87" spans="1:11">
      <c r="A87" s="97"/>
      <c r="B87" s="90"/>
      <c r="C87" s="90"/>
      <c r="D87" s="98"/>
      <c r="E87" s="511"/>
      <c r="F87" s="512"/>
      <c r="G87" s="513"/>
      <c r="H87" s="97"/>
      <c r="I87" s="90"/>
      <c r="J87" s="90"/>
      <c r="K87" s="104"/>
    </row>
    <row r="88" spans="1:11">
      <c r="B88" s="89"/>
      <c r="C88" s="89"/>
      <c r="D88" s="507" t="s">
        <v>241</v>
      </c>
      <c r="E88" s="507"/>
      <c r="F88" s="507"/>
      <c r="G88" s="507"/>
      <c r="H88" s="507"/>
      <c r="I88" s="89"/>
    </row>
    <row r="89" spans="1:11" ht="15">
      <c r="D89" s="99"/>
      <c r="E89" s="500" t="s">
        <v>242</v>
      </c>
      <c r="F89" s="500"/>
      <c r="G89" s="500"/>
      <c r="H89" s="99"/>
    </row>
    <row r="90" spans="1:11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101"/>
    </row>
    <row r="92" spans="1:11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114"/>
    </row>
    <row r="93" spans="1:11" ht="13.5" thickBot="1">
      <c r="A93" s="82" t="s">
        <v>236</v>
      </c>
      <c r="B93" s="82"/>
      <c r="C93" s="508" t="s">
        <v>237</v>
      </c>
      <c r="D93" s="508"/>
      <c r="E93" s="509" t="str">
        <f>E81</f>
        <v>MENS SINGLES A</v>
      </c>
      <c r="F93" s="509"/>
      <c r="G93" s="509"/>
      <c r="H93" s="509"/>
      <c r="J93" s="115" t="s">
        <v>238</v>
      </c>
      <c r="K93" s="101" t="str">
        <f>K81</f>
        <v>C</v>
      </c>
    </row>
    <row r="94" spans="1:11">
      <c r="C94" s="510" t="s">
        <v>239</v>
      </c>
      <c r="D94" s="510"/>
      <c r="E94" s="510"/>
      <c r="F94" s="510"/>
      <c r="G94" s="510"/>
      <c r="H94" s="510"/>
      <c r="I94" s="510"/>
      <c r="J94" s="91" t="s">
        <v>352</v>
      </c>
      <c r="K94" s="101">
        <f>K82+1</f>
        <v>9</v>
      </c>
    </row>
    <row r="95" spans="1:11">
      <c r="C95" s="510"/>
      <c r="D95" s="510"/>
      <c r="E95" s="510"/>
      <c r="F95" s="510"/>
      <c r="G95" s="510"/>
      <c r="H95" s="510"/>
      <c r="I95" s="510"/>
    </row>
    <row r="96" spans="1:11">
      <c r="A96" s="92"/>
      <c r="B96" s="93"/>
      <c r="C96" s="93"/>
      <c r="D96" s="94"/>
      <c r="E96" s="511" t="s">
        <v>48</v>
      </c>
      <c r="F96" s="512" t="s">
        <v>15</v>
      </c>
      <c r="G96" s="513" t="s">
        <v>292</v>
      </c>
      <c r="H96" s="92"/>
      <c r="I96" s="93"/>
      <c r="J96" s="93"/>
      <c r="K96" s="102"/>
    </row>
    <row r="97" spans="1:11">
      <c r="A97" s="95"/>
      <c r="B97" s="385">
        <f>I16</f>
        <v>0</v>
      </c>
      <c r="C97" s="385"/>
      <c r="D97" s="96"/>
      <c r="E97" s="511"/>
      <c r="F97" s="512"/>
      <c r="G97" s="513"/>
      <c r="H97" s="95"/>
      <c r="I97" s="385">
        <f>I28</f>
        <v>0</v>
      </c>
      <c r="J97" s="385"/>
      <c r="K97" s="103"/>
    </row>
    <row r="98" spans="1:11">
      <c r="A98" s="95"/>
      <c r="B98" s="385">
        <f>I17</f>
        <v>0</v>
      </c>
      <c r="C98" s="385"/>
      <c r="D98" s="96"/>
      <c r="E98" s="511"/>
      <c r="F98" s="512"/>
      <c r="G98" s="513"/>
      <c r="H98" s="95"/>
      <c r="I98" s="385">
        <f>I29</f>
        <v>0</v>
      </c>
      <c r="J98" s="385"/>
      <c r="K98" s="103"/>
    </row>
    <row r="99" spans="1:11">
      <c r="A99" s="97"/>
      <c r="B99" s="90"/>
      <c r="C99" s="90"/>
      <c r="D99" s="98"/>
      <c r="E99" s="511"/>
      <c r="F99" s="512"/>
      <c r="G99" s="513"/>
      <c r="H99" s="97"/>
      <c r="I99" s="90"/>
      <c r="J99" s="90"/>
      <c r="K99" s="104"/>
    </row>
    <row r="100" spans="1:11">
      <c r="B100" s="89"/>
      <c r="C100" s="89"/>
      <c r="D100" s="507" t="s">
        <v>241</v>
      </c>
      <c r="E100" s="507"/>
      <c r="F100" s="507"/>
      <c r="G100" s="507"/>
      <c r="H100" s="507"/>
      <c r="I100" s="89"/>
    </row>
    <row r="101" spans="1:11" ht="15">
      <c r="D101" s="99"/>
      <c r="E101" s="500" t="s">
        <v>242</v>
      </c>
      <c r="F101" s="500"/>
      <c r="G101" s="500"/>
      <c r="H101" s="99"/>
    </row>
    <row r="102" spans="1:11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101"/>
    </row>
    <row r="104" spans="1:11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114"/>
    </row>
    <row r="105" spans="1:11" ht="13.5" thickBot="1">
      <c r="A105" s="82" t="s">
        <v>236</v>
      </c>
      <c r="B105" s="82"/>
      <c r="C105" s="508" t="s">
        <v>237</v>
      </c>
      <c r="D105" s="508"/>
      <c r="E105" s="509" t="str">
        <f>E93</f>
        <v>MENS SINGLES A</v>
      </c>
      <c r="F105" s="509"/>
      <c r="G105" s="509"/>
      <c r="H105" s="509"/>
      <c r="J105" s="115" t="s">
        <v>238</v>
      </c>
      <c r="K105" s="101" t="str">
        <f>K93</f>
        <v>C</v>
      </c>
    </row>
    <row r="106" spans="1:11">
      <c r="C106" s="510" t="s">
        <v>239</v>
      </c>
      <c r="D106" s="510"/>
      <c r="E106" s="510"/>
      <c r="F106" s="510"/>
      <c r="G106" s="510"/>
      <c r="H106" s="510"/>
      <c r="I106" s="510"/>
      <c r="J106" s="91" t="s">
        <v>352</v>
      </c>
      <c r="K106" s="101">
        <f>K94+1</f>
        <v>10</v>
      </c>
    </row>
    <row r="107" spans="1:11">
      <c r="C107" s="510"/>
      <c r="D107" s="510"/>
      <c r="E107" s="510"/>
      <c r="F107" s="510"/>
      <c r="G107" s="510"/>
      <c r="H107" s="510"/>
      <c r="I107" s="510"/>
    </row>
    <row r="108" spans="1:11">
      <c r="A108" s="92"/>
      <c r="B108" s="93"/>
      <c r="C108" s="93"/>
      <c r="D108" s="94"/>
      <c r="E108" s="511" t="s">
        <v>45</v>
      </c>
      <c r="F108" s="512" t="s">
        <v>15</v>
      </c>
      <c r="G108" s="513" t="s">
        <v>46</v>
      </c>
      <c r="H108" s="92"/>
      <c r="I108" s="93"/>
      <c r="J108" s="93"/>
      <c r="K108" s="102"/>
    </row>
    <row r="109" spans="1:11">
      <c r="A109" s="95"/>
      <c r="B109" s="385">
        <f>B5</f>
        <v>0</v>
      </c>
      <c r="C109" s="385"/>
      <c r="D109" s="96"/>
      <c r="E109" s="511"/>
      <c r="F109" s="512"/>
      <c r="G109" s="513"/>
      <c r="H109" s="95"/>
      <c r="I109" s="385">
        <f>A16</f>
        <v>0</v>
      </c>
      <c r="J109" s="385"/>
      <c r="K109" s="103"/>
    </row>
    <row r="110" spans="1:11">
      <c r="A110" s="95"/>
      <c r="B110" s="385">
        <f>B6</f>
        <v>0</v>
      </c>
      <c r="C110" s="385"/>
      <c r="D110" s="96"/>
      <c r="E110" s="511"/>
      <c r="F110" s="512"/>
      <c r="G110" s="513"/>
      <c r="H110" s="95"/>
      <c r="I110" s="385">
        <f>A17</f>
        <v>0</v>
      </c>
      <c r="J110" s="385"/>
      <c r="K110" s="103"/>
    </row>
    <row r="111" spans="1:11">
      <c r="A111" s="97"/>
      <c r="B111" s="90"/>
      <c r="C111" s="90"/>
      <c r="D111" s="98"/>
      <c r="E111" s="511"/>
      <c r="F111" s="512"/>
      <c r="G111" s="513"/>
      <c r="H111" s="97"/>
      <c r="I111" s="90"/>
      <c r="J111" s="90"/>
      <c r="K111" s="104"/>
    </row>
    <row r="112" spans="1:11">
      <c r="B112" s="89"/>
      <c r="C112" s="89"/>
      <c r="D112" s="507" t="s">
        <v>241</v>
      </c>
      <c r="E112" s="507"/>
      <c r="F112" s="507"/>
      <c r="G112" s="507"/>
      <c r="H112" s="507"/>
      <c r="I112" s="89"/>
    </row>
    <row r="113" spans="1:11" ht="15">
      <c r="D113" s="99"/>
      <c r="E113" s="500" t="s">
        <v>242</v>
      </c>
      <c r="F113" s="500"/>
      <c r="G113" s="500"/>
      <c r="H113" s="99"/>
    </row>
    <row r="114" spans="1:11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101"/>
    </row>
  </sheetData>
  <mergeCells count="120">
    <mergeCell ref="C1:D1"/>
    <mergeCell ref="E1:H1"/>
    <mergeCell ref="C2:I3"/>
    <mergeCell ref="E4:E7"/>
    <mergeCell ref="F4:F7"/>
    <mergeCell ref="G4:G7"/>
    <mergeCell ref="B5:C5"/>
    <mergeCell ref="I5:J5"/>
    <mergeCell ref="B6:C6"/>
    <mergeCell ref="I6:J6"/>
    <mergeCell ref="D8:H8"/>
    <mergeCell ref="E9:G9"/>
    <mergeCell ref="C12:D12"/>
    <mergeCell ref="E12:H12"/>
    <mergeCell ref="C13:I14"/>
    <mergeCell ref="E15:E18"/>
    <mergeCell ref="F15:F18"/>
    <mergeCell ref="G15:G18"/>
    <mergeCell ref="I16:J16"/>
    <mergeCell ref="A16:D16"/>
    <mergeCell ref="A17:D17"/>
    <mergeCell ref="C25:I26"/>
    <mergeCell ref="E27:E30"/>
    <mergeCell ref="F27:F30"/>
    <mergeCell ref="G27:G30"/>
    <mergeCell ref="B28:C28"/>
    <mergeCell ref="I28:J28"/>
    <mergeCell ref="B29:C29"/>
    <mergeCell ref="I29:J29"/>
    <mergeCell ref="I17:J17"/>
    <mergeCell ref="D19:H19"/>
    <mergeCell ref="E20:G20"/>
    <mergeCell ref="C24:D24"/>
    <mergeCell ref="E24:H24"/>
    <mergeCell ref="D31:H31"/>
    <mergeCell ref="E32:G32"/>
    <mergeCell ref="C36:D36"/>
    <mergeCell ref="E36:H36"/>
    <mergeCell ref="C37:I38"/>
    <mergeCell ref="E39:E42"/>
    <mergeCell ref="F39:F42"/>
    <mergeCell ref="G39:G42"/>
    <mergeCell ref="B40:C40"/>
    <mergeCell ref="I40:J40"/>
    <mergeCell ref="C49:I50"/>
    <mergeCell ref="E51:E54"/>
    <mergeCell ref="F51:F54"/>
    <mergeCell ref="G51:G54"/>
    <mergeCell ref="B52:C52"/>
    <mergeCell ref="I52:J52"/>
    <mergeCell ref="B53:C53"/>
    <mergeCell ref="I53:J53"/>
    <mergeCell ref="B41:C41"/>
    <mergeCell ref="I41:J41"/>
    <mergeCell ref="D43:H43"/>
    <mergeCell ref="E44:G44"/>
    <mergeCell ref="C48:D48"/>
    <mergeCell ref="E48:H48"/>
    <mergeCell ref="D55:H55"/>
    <mergeCell ref="E56:G56"/>
    <mergeCell ref="C59:D59"/>
    <mergeCell ref="E59:H59"/>
    <mergeCell ref="C60:I61"/>
    <mergeCell ref="E62:E65"/>
    <mergeCell ref="F62:F65"/>
    <mergeCell ref="G62:G65"/>
    <mergeCell ref="B63:C63"/>
    <mergeCell ref="I63:J63"/>
    <mergeCell ref="C71:I72"/>
    <mergeCell ref="E73:E76"/>
    <mergeCell ref="F73:F76"/>
    <mergeCell ref="G73:G76"/>
    <mergeCell ref="B74:C74"/>
    <mergeCell ref="I74:J74"/>
    <mergeCell ref="B75:C75"/>
    <mergeCell ref="I75:J75"/>
    <mergeCell ref="B64:C64"/>
    <mergeCell ref="I64:J64"/>
    <mergeCell ref="D66:H66"/>
    <mergeCell ref="E67:G67"/>
    <mergeCell ref="C70:D70"/>
    <mergeCell ref="E70:H70"/>
    <mergeCell ref="D77:H77"/>
    <mergeCell ref="E78:G78"/>
    <mergeCell ref="C81:D81"/>
    <mergeCell ref="E81:H81"/>
    <mergeCell ref="C82:I83"/>
    <mergeCell ref="E84:E87"/>
    <mergeCell ref="F84:F87"/>
    <mergeCell ref="G84:G87"/>
    <mergeCell ref="B85:C85"/>
    <mergeCell ref="I85:J85"/>
    <mergeCell ref="C94:I95"/>
    <mergeCell ref="E96:E99"/>
    <mergeCell ref="F96:F99"/>
    <mergeCell ref="G96:G99"/>
    <mergeCell ref="B97:C97"/>
    <mergeCell ref="I97:J97"/>
    <mergeCell ref="B98:C98"/>
    <mergeCell ref="I98:J98"/>
    <mergeCell ref="B86:C86"/>
    <mergeCell ref="I86:J86"/>
    <mergeCell ref="D88:H88"/>
    <mergeCell ref="E89:G89"/>
    <mergeCell ref="C93:D93"/>
    <mergeCell ref="E93:H93"/>
    <mergeCell ref="B110:C110"/>
    <mergeCell ref="I110:J110"/>
    <mergeCell ref="D112:H112"/>
    <mergeCell ref="E113:G113"/>
    <mergeCell ref="D100:H100"/>
    <mergeCell ref="E101:G101"/>
    <mergeCell ref="C105:D105"/>
    <mergeCell ref="E105:H105"/>
    <mergeCell ref="C106:I107"/>
    <mergeCell ref="E108:E111"/>
    <mergeCell ref="F108:F111"/>
    <mergeCell ref="G108:G111"/>
    <mergeCell ref="B109:C109"/>
    <mergeCell ref="I109:J109"/>
  </mergeCells>
  <pageMargins left="0.43307086614173229" right="0.43307086614173229" top="0.39370078740157483" bottom="0.35433070866141736" header="0.31496062992125984" footer="0.31496062992125984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9"/>
  <dimension ref="A1:O60"/>
  <sheetViews>
    <sheetView topLeftCell="A13" workbookViewId="0">
      <selection activeCell="G10" sqref="G10:G11"/>
    </sheetView>
  </sheetViews>
  <sheetFormatPr defaultRowHeight="12.75"/>
  <cols>
    <col min="1" max="1" width="3.5703125" style="127" customWidth="1"/>
    <col min="2" max="2" width="19.42578125" style="127" customWidth="1"/>
    <col min="3" max="8" width="9.140625" style="127"/>
    <col min="9" max="10" width="5.7109375" style="127" customWidth="1"/>
    <col min="11" max="12" width="4.7109375" style="127" customWidth="1"/>
    <col min="13" max="16384" width="9.140625" style="127"/>
  </cols>
  <sheetData>
    <row r="1" spans="1:15" ht="13.5" thickBot="1"/>
    <row r="2" spans="1:15">
      <c r="A2" s="536" t="s">
        <v>39</v>
      </c>
      <c r="B2" s="549"/>
      <c r="C2" s="526">
        <v>1</v>
      </c>
      <c r="D2" s="526">
        <v>2</v>
      </c>
      <c r="E2" s="526">
        <v>3</v>
      </c>
      <c r="F2" s="526">
        <v>4</v>
      </c>
      <c r="G2" s="534">
        <v>5</v>
      </c>
      <c r="H2" s="528" t="s">
        <v>333</v>
      </c>
      <c r="I2" s="530" t="s">
        <v>334</v>
      </c>
      <c r="J2" s="531"/>
      <c r="K2" s="526" t="s">
        <v>335</v>
      </c>
      <c r="L2" s="521" t="s">
        <v>336</v>
      </c>
    </row>
    <row r="3" spans="1:15" ht="13.5" thickBot="1">
      <c r="A3" s="550"/>
      <c r="B3" s="529"/>
      <c r="C3" s="522"/>
      <c r="D3" s="522"/>
      <c r="E3" s="522"/>
      <c r="F3" s="522"/>
      <c r="G3" s="535"/>
      <c r="H3" s="529"/>
      <c r="I3" s="532"/>
      <c r="J3" s="533"/>
      <c r="K3" s="522"/>
      <c r="L3" s="522"/>
    </row>
    <row r="4" spans="1:15" ht="13.5" customHeight="1" thickBot="1">
      <c r="A4" s="526">
        <v>1</v>
      </c>
      <c r="B4" s="523"/>
      <c r="C4" s="527"/>
      <c r="D4" s="520"/>
      <c r="E4" s="520"/>
      <c r="F4" s="520"/>
      <c r="G4" s="525"/>
      <c r="H4" s="519"/>
      <c r="I4" s="520"/>
      <c r="J4" s="520"/>
      <c r="K4" s="520"/>
      <c r="L4" s="520"/>
    </row>
    <row r="5" spans="1:15" ht="13.5" thickBot="1">
      <c r="A5" s="522"/>
      <c r="B5" s="524"/>
      <c r="C5" s="527"/>
      <c r="D5" s="520"/>
      <c r="E5" s="520"/>
      <c r="F5" s="520"/>
      <c r="G5" s="525"/>
      <c r="H5" s="519"/>
      <c r="I5" s="520"/>
      <c r="J5" s="520"/>
      <c r="K5" s="520"/>
      <c r="L5" s="520"/>
    </row>
    <row r="6" spans="1:15" ht="13.5" customHeight="1" thickBot="1">
      <c r="A6" s="526">
        <v>2</v>
      </c>
      <c r="B6" s="551"/>
      <c r="C6" s="520"/>
      <c r="D6" s="527"/>
      <c r="E6" s="520"/>
      <c r="F6" s="520"/>
      <c r="G6" s="525"/>
      <c r="H6" s="519"/>
      <c r="I6" s="520"/>
      <c r="J6" s="520"/>
      <c r="K6" s="520"/>
      <c r="L6" s="520"/>
    </row>
    <row r="7" spans="1:15" ht="13.5" thickBot="1">
      <c r="A7" s="522"/>
      <c r="B7" s="552"/>
      <c r="C7" s="520"/>
      <c r="D7" s="527"/>
      <c r="E7" s="520"/>
      <c r="F7" s="520"/>
      <c r="G7" s="525"/>
      <c r="H7" s="519"/>
      <c r="I7" s="520"/>
      <c r="J7" s="520"/>
      <c r="K7" s="520"/>
      <c r="L7" s="520"/>
    </row>
    <row r="8" spans="1:15" ht="13.5" customHeight="1" thickBot="1">
      <c r="A8" s="526">
        <v>3</v>
      </c>
      <c r="B8" s="523"/>
      <c r="C8" s="520"/>
      <c r="D8" s="520"/>
      <c r="E8" s="527"/>
      <c r="F8" s="520"/>
      <c r="G8" s="525"/>
      <c r="H8" s="519"/>
      <c r="I8" s="520"/>
      <c r="J8" s="520"/>
      <c r="K8" s="520"/>
      <c r="L8" s="520"/>
    </row>
    <row r="9" spans="1:15" ht="13.5" thickBot="1">
      <c r="A9" s="522"/>
      <c r="B9" s="524"/>
      <c r="C9" s="520"/>
      <c r="D9" s="520"/>
      <c r="E9" s="527"/>
      <c r="F9" s="520"/>
      <c r="G9" s="525"/>
      <c r="H9" s="519"/>
      <c r="I9" s="520"/>
      <c r="J9" s="520"/>
      <c r="K9" s="520"/>
      <c r="L9" s="520"/>
    </row>
    <row r="10" spans="1:15" ht="13.5" customHeight="1" thickBot="1">
      <c r="A10" s="526">
        <v>4</v>
      </c>
      <c r="B10" s="523"/>
      <c r="C10" s="520"/>
      <c r="D10" s="520"/>
      <c r="E10" s="520"/>
      <c r="F10" s="527"/>
      <c r="G10" s="525"/>
      <c r="H10" s="519"/>
      <c r="I10" s="520"/>
      <c r="J10" s="520"/>
      <c r="K10" s="520"/>
      <c r="L10" s="520"/>
    </row>
    <row r="11" spans="1:15" ht="13.5" thickBot="1">
      <c r="A11" s="522"/>
      <c r="B11" s="524"/>
      <c r="C11" s="520"/>
      <c r="D11" s="520"/>
      <c r="E11" s="520"/>
      <c r="F11" s="527"/>
      <c r="G11" s="525"/>
      <c r="H11" s="519"/>
      <c r="I11" s="520"/>
      <c r="J11" s="520"/>
      <c r="K11" s="520"/>
      <c r="L11" s="520"/>
    </row>
    <row r="12" spans="1:15" ht="13.5" customHeight="1" thickBot="1">
      <c r="A12" s="521">
        <v>5</v>
      </c>
      <c r="B12" s="523"/>
      <c r="C12" s="520"/>
      <c r="D12" s="520"/>
      <c r="E12" s="520"/>
      <c r="F12" s="520"/>
      <c r="G12" s="518"/>
      <c r="H12" s="519"/>
      <c r="I12" s="520"/>
      <c r="J12" s="520"/>
      <c r="K12" s="520"/>
      <c r="L12" s="520"/>
    </row>
    <row r="13" spans="1:15" ht="13.5" thickBot="1">
      <c r="A13" s="522"/>
      <c r="B13" s="524"/>
      <c r="C13" s="520"/>
      <c r="D13" s="520"/>
      <c r="E13" s="520"/>
      <c r="F13" s="520"/>
      <c r="G13" s="518"/>
      <c r="H13" s="519"/>
      <c r="I13" s="520"/>
      <c r="J13" s="520"/>
      <c r="K13" s="520"/>
      <c r="L13" s="520"/>
    </row>
    <row r="14" spans="1:15">
      <c r="B14" s="128" t="s">
        <v>337</v>
      </c>
      <c r="G14" s="127" t="s">
        <v>338</v>
      </c>
    </row>
    <row r="15" spans="1:15">
      <c r="B15" s="127" t="s">
        <v>339</v>
      </c>
    </row>
    <row r="16" spans="1:15" ht="13.5" thickBot="1">
      <c r="O16" s="21"/>
    </row>
    <row r="17" spans="1:15">
      <c r="A17" s="536" t="s">
        <v>40</v>
      </c>
      <c r="B17" s="549"/>
      <c r="C17" s="526">
        <v>1</v>
      </c>
      <c r="D17" s="526">
        <v>2</v>
      </c>
      <c r="E17" s="526">
        <v>3</v>
      </c>
      <c r="F17" s="526">
        <v>4</v>
      </c>
      <c r="G17" s="534">
        <v>5</v>
      </c>
      <c r="H17" s="528" t="s">
        <v>333</v>
      </c>
      <c r="I17" s="530" t="s">
        <v>334</v>
      </c>
      <c r="J17" s="531"/>
      <c r="K17" s="526" t="s">
        <v>335</v>
      </c>
      <c r="L17" s="521" t="s">
        <v>336</v>
      </c>
      <c r="O17" s="129"/>
    </row>
    <row r="18" spans="1:15" ht="13.5" thickBot="1">
      <c r="A18" s="550"/>
      <c r="B18" s="529"/>
      <c r="C18" s="522"/>
      <c r="D18" s="522"/>
      <c r="E18" s="522"/>
      <c r="F18" s="522"/>
      <c r="G18" s="535"/>
      <c r="H18" s="529"/>
      <c r="I18" s="532"/>
      <c r="J18" s="533"/>
      <c r="K18" s="522"/>
      <c r="L18" s="522"/>
    </row>
    <row r="19" spans="1:15" ht="13.5" customHeight="1" thickBot="1">
      <c r="A19" s="526">
        <v>1</v>
      </c>
      <c r="B19" s="523"/>
      <c r="C19" s="527"/>
      <c r="D19" s="520"/>
      <c r="E19" s="520"/>
      <c r="F19" s="520"/>
      <c r="G19" s="525"/>
      <c r="H19" s="519"/>
      <c r="I19" s="520"/>
      <c r="J19" s="520"/>
      <c r="K19" s="520"/>
      <c r="L19" s="520"/>
    </row>
    <row r="20" spans="1:15" ht="13.5" thickBot="1">
      <c r="A20" s="522"/>
      <c r="B20" s="524"/>
      <c r="C20" s="527"/>
      <c r="D20" s="520"/>
      <c r="E20" s="520"/>
      <c r="F20" s="520"/>
      <c r="G20" s="525"/>
      <c r="H20" s="519"/>
      <c r="I20" s="520"/>
      <c r="J20" s="520"/>
      <c r="K20" s="520"/>
      <c r="L20" s="520"/>
    </row>
    <row r="21" spans="1:15" ht="13.5" customHeight="1" thickBot="1">
      <c r="A21" s="526">
        <v>2</v>
      </c>
      <c r="B21" s="523"/>
      <c r="C21" s="520"/>
      <c r="D21" s="527"/>
      <c r="E21" s="520"/>
      <c r="F21" s="520"/>
      <c r="G21" s="525"/>
      <c r="H21" s="519"/>
      <c r="I21" s="520"/>
      <c r="J21" s="520"/>
      <c r="K21" s="520"/>
      <c r="L21" s="520"/>
    </row>
    <row r="22" spans="1:15" ht="13.5" thickBot="1">
      <c r="A22" s="522"/>
      <c r="B22" s="548"/>
      <c r="C22" s="520"/>
      <c r="D22" s="527"/>
      <c r="E22" s="520"/>
      <c r="F22" s="520"/>
      <c r="G22" s="525"/>
      <c r="H22" s="519"/>
      <c r="I22" s="520"/>
      <c r="J22" s="520"/>
      <c r="K22" s="520"/>
      <c r="L22" s="520"/>
    </row>
    <row r="23" spans="1:15" ht="13.5" customHeight="1" thickBot="1">
      <c r="A23" s="526">
        <v>3</v>
      </c>
      <c r="B23" s="523"/>
      <c r="C23" s="520"/>
      <c r="D23" s="520"/>
      <c r="E23" s="527"/>
      <c r="F23" s="520"/>
      <c r="G23" s="525"/>
      <c r="H23" s="519"/>
      <c r="I23" s="520"/>
      <c r="J23" s="520"/>
      <c r="K23" s="520"/>
      <c r="L23" s="520"/>
    </row>
    <row r="24" spans="1:15" ht="13.5" thickBot="1">
      <c r="A24" s="522"/>
      <c r="B24" s="548"/>
      <c r="C24" s="520"/>
      <c r="D24" s="520"/>
      <c r="E24" s="527"/>
      <c r="F24" s="520"/>
      <c r="G24" s="525"/>
      <c r="H24" s="519"/>
      <c r="I24" s="520"/>
      <c r="J24" s="520"/>
      <c r="K24" s="520"/>
      <c r="L24" s="520"/>
    </row>
    <row r="25" spans="1:15" ht="13.5" customHeight="1" thickBot="1">
      <c r="A25" s="526">
        <v>4</v>
      </c>
      <c r="B25" s="523"/>
      <c r="C25" s="520"/>
      <c r="D25" s="520"/>
      <c r="E25" s="520"/>
      <c r="F25" s="527"/>
      <c r="G25" s="525"/>
      <c r="H25" s="519"/>
      <c r="I25" s="520"/>
      <c r="J25" s="520"/>
      <c r="K25" s="520"/>
      <c r="L25" s="520"/>
    </row>
    <row r="26" spans="1:15" ht="13.5" thickBot="1">
      <c r="A26" s="522"/>
      <c r="B26" s="548"/>
      <c r="C26" s="520"/>
      <c r="D26" s="520"/>
      <c r="E26" s="520"/>
      <c r="F26" s="527"/>
      <c r="G26" s="525"/>
      <c r="H26" s="519"/>
      <c r="I26" s="520"/>
      <c r="J26" s="520"/>
      <c r="K26" s="520"/>
      <c r="L26" s="520"/>
    </row>
    <row r="27" spans="1:15" ht="15" customHeight="1" thickBot="1">
      <c r="A27" s="521">
        <v>5</v>
      </c>
      <c r="B27" s="523"/>
      <c r="C27" s="520"/>
      <c r="D27" s="546"/>
      <c r="E27" s="546"/>
      <c r="F27" s="546"/>
      <c r="G27" s="542"/>
      <c r="H27" s="544"/>
      <c r="I27" s="546"/>
      <c r="J27" s="546"/>
      <c r="K27" s="546"/>
      <c r="L27" s="546"/>
    </row>
    <row r="28" spans="1:15" ht="13.5" thickBot="1">
      <c r="A28" s="522"/>
      <c r="B28" s="524"/>
      <c r="C28" s="547"/>
      <c r="D28" s="547"/>
      <c r="E28" s="547"/>
      <c r="F28" s="547"/>
      <c r="G28" s="543"/>
      <c r="H28" s="545"/>
      <c r="I28" s="547"/>
      <c r="J28" s="547"/>
      <c r="K28" s="547"/>
      <c r="L28" s="547"/>
    </row>
    <row r="29" spans="1:15">
      <c r="B29" s="128" t="s">
        <v>337</v>
      </c>
      <c r="G29" s="127" t="s">
        <v>338</v>
      </c>
    </row>
    <row r="30" spans="1:15">
      <c r="B30" s="127" t="s">
        <v>339</v>
      </c>
    </row>
    <row r="31" spans="1:15" ht="13.5" thickBot="1"/>
    <row r="32" spans="1:15">
      <c r="A32" s="536" t="s">
        <v>41</v>
      </c>
      <c r="B32" s="537"/>
      <c r="C32" s="526">
        <v>1</v>
      </c>
      <c r="D32" s="526">
        <v>2</v>
      </c>
      <c r="E32" s="526">
        <v>3</v>
      </c>
      <c r="F32" s="526">
        <v>4</v>
      </c>
      <c r="G32" s="534">
        <v>5</v>
      </c>
      <c r="H32" s="528" t="s">
        <v>333</v>
      </c>
      <c r="I32" s="530" t="s">
        <v>334</v>
      </c>
      <c r="J32" s="531"/>
      <c r="K32" s="526" t="s">
        <v>335</v>
      </c>
      <c r="L32" s="521" t="s">
        <v>336</v>
      </c>
    </row>
    <row r="33" spans="1:12" ht="13.5" thickBot="1">
      <c r="A33" s="538"/>
      <c r="B33" s="539"/>
      <c r="C33" s="522"/>
      <c r="D33" s="522"/>
      <c r="E33" s="522"/>
      <c r="F33" s="522"/>
      <c r="G33" s="535"/>
      <c r="H33" s="529"/>
      <c r="I33" s="532"/>
      <c r="J33" s="533"/>
      <c r="K33" s="522"/>
      <c r="L33" s="522"/>
    </row>
    <row r="34" spans="1:12" ht="13.5" thickBot="1">
      <c r="A34" s="526">
        <v>1</v>
      </c>
      <c r="B34" s="523"/>
      <c r="C34" s="527"/>
      <c r="D34" s="520"/>
      <c r="E34" s="520"/>
      <c r="F34" s="520"/>
      <c r="G34" s="525"/>
      <c r="H34" s="519"/>
      <c r="I34" s="520"/>
      <c r="J34" s="520"/>
      <c r="K34" s="520"/>
      <c r="L34" s="520"/>
    </row>
    <row r="35" spans="1:12" ht="13.5" thickBot="1">
      <c r="A35" s="522"/>
      <c r="B35" s="541"/>
      <c r="C35" s="527"/>
      <c r="D35" s="520"/>
      <c r="E35" s="520"/>
      <c r="F35" s="520"/>
      <c r="G35" s="525"/>
      <c r="H35" s="519"/>
      <c r="I35" s="520"/>
      <c r="J35" s="520"/>
      <c r="K35" s="520"/>
      <c r="L35" s="520"/>
    </row>
    <row r="36" spans="1:12" ht="13.5" thickBot="1">
      <c r="A36" s="526">
        <v>2</v>
      </c>
      <c r="B36" s="540"/>
      <c r="C36" s="520"/>
      <c r="D36" s="527"/>
      <c r="E36" s="520"/>
      <c r="F36" s="520"/>
      <c r="G36" s="525"/>
      <c r="H36" s="519"/>
      <c r="I36" s="520"/>
      <c r="J36" s="520"/>
      <c r="K36" s="520"/>
      <c r="L36" s="520"/>
    </row>
    <row r="37" spans="1:12" ht="13.5" thickBot="1">
      <c r="A37" s="522"/>
      <c r="B37" s="524"/>
      <c r="C37" s="520"/>
      <c r="D37" s="527"/>
      <c r="E37" s="520"/>
      <c r="F37" s="520"/>
      <c r="G37" s="525"/>
      <c r="H37" s="519"/>
      <c r="I37" s="520"/>
      <c r="J37" s="520"/>
      <c r="K37" s="520"/>
      <c r="L37" s="520"/>
    </row>
    <row r="38" spans="1:12" ht="13.5" thickBot="1">
      <c r="A38" s="526">
        <v>3</v>
      </c>
      <c r="B38" s="523"/>
      <c r="C38" s="520"/>
      <c r="D38" s="520"/>
      <c r="E38" s="527"/>
      <c r="F38" s="520"/>
      <c r="G38" s="525"/>
      <c r="H38" s="519"/>
      <c r="I38" s="520"/>
      <c r="J38" s="520"/>
      <c r="K38" s="520"/>
      <c r="L38" s="520"/>
    </row>
    <row r="39" spans="1:12" ht="13.5" thickBot="1">
      <c r="A39" s="522"/>
      <c r="B39" s="524"/>
      <c r="C39" s="520"/>
      <c r="D39" s="520"/>
      <c r="E39" s="527"/>
      <c r="F39" s="520"/>
      <c r="G39" s="525"/>
      <c r="H39" s="519"/>
      <c r="I39" s="520"/>
      <c r="J39" s="520"/>
      <c r="K39" s="520"/>
      <c r="L39" s="520"/>
    </row>
    <row r="40" spans="1:12" ht="13.5" thickBot="1">
      <c r="A40" s="526">
        <v>4</v>
      </c>
      <c r="B40" s="523"/>
      <c r="C40" s="520"/>
      <c r="D40" s="520"/>
      <c r="E40" s="520"/>
      <c r="F40" s="527"/>
      <c r="G40" s="525"/>
      <c r="H40" s="519"/>
      <c r="I40" s="520"/>
      <c r="J40" s="520"/>
      <c r="K40" s="520"/>
      <c r="L40" s="520"/>
    </row>
    <row r="41" spans="1:12" ht="13.5" thickBot="1">
      <c r="A41" s="522"/>
      <c r="B41" s="524"/>
      <c r="C41" s="520"/>
      <c r="D41" s="520"/>
      <c r="E41" s="520"/>
      <c r="F41" s="527"/>
      <c r="G41" s="525"/>
      <c r="H41" s="519"/>
      <c r="I41" s="520"/>
      <c r="J41" s="520"/>
      <c r="K41" s="520"/>
      <c r="L41" s="520"/>
    </row>
    <row r="42" spans="1:12" ht="13.5" thickBot="1">
      <c r="A42" s="521">
        <v>5</v>
      </c>
      <c r="B42" s="523"/>
      <c r="C42" s="520"/>
      <c r="D42" s="520"/>
      <c r="E42" s="520"/>
      <c r="F42" s="520"/>
      <c r="G42" s="518"/>
      <c r="H42" s="519"/>
      <c r="I42" s="520"/>
      <c r="J42" s="520"/>
      <c r="K42" s="520"/>
      <c r="L42" s="520"/>
    </row>
    <row r="43" spans="1:12" ht="13.5" thickBot="1">
      <c r="A43" s="522"/>
      <c r="B43" s="524"/>
      <c r="C43" s="520"/>
      <c r="D43" s="520"/>
      <c r="E43" s="520"/>
      <c r="F43" s="520"/>
      <c r="G43" s="518"/>
      <c r="H43" s="519"/>
      <c r="I43" s="520"/>
      <c r="J43" s="520"/>
      <c r="K43" s="520"/>
      <c r="L43" s="520"/>
    </row>
    <row r="44" spans="1:12">
      <c r="B44" s="128" t="s">
        <v>337</v>
      </c>
      <c r="G44" s="127" t="s">
        <v>338</v>
      </c>
    </row>
    <row r="45" spans="1:12">
      <c r="B45" s="127" t="s">
        <v>339</v>
      </c>
    </row>
    <row r="46" spans="1:12" ht="13.5" thickBot="1"/>
    <row r="47" spans="1:12">
      <c r="A47" s="536" t="s">
        <v>42</v>
      </c>
      <c r="B47" s="537"/>
      <c r="C47" s="526">
        <v>1</v>
      </c>
      <c r="D47" s="526">
        <v>2</v>
      </c>
      <c r="E47" s="526">
        <v>3</v>
      </c>
      <c r="F47" s="526">
        <v>4</v>
      </c>
      <c r="G47" s="534">
        <v>5</v>
      </c>
      <c r="H47" s="528" t="s">
        <v>333</v>
      </c>
      <c r="I47" s="530" t="s">
        <v>334</v>
      </c>
      <c r="J47" s="531"/>
      <c r="K47" s="526" t="s">
        <v>335</v>
      </c>
      <c r="L47" s="521" t="s">
        <v>336</v>
      </c>
    </row>
    <row r="48" spans="1:12" ht="13.5" thickBot="1">
      <c r="A48" s="538"/>
      <c r="B48" s="539"/>
      <c r="C48" s="522"/>
      <c r="D48" s="522"/>
      <c r="E48" s="522"/>
      <c r="F48" s="522"/>
      <c r="G48" s="535"/>
      <c r="H48" s="529"/>
      <c r="I48" s="532"/>
      <c r="J48" s="533"/>
      <c r="K48" s="522"/>
      <c r="L48" s="522"/>
    </row>
    <row r="49" spans="1:12" ht="13.5" thickBot="1">
      <c r="A49" s="526">
        <v>1</v>
      </c>
      <c r="B49" s="523"/>
      <c r="C49" s="527"/>
      <c r="D49" s="520"/>
      <c r="E49" s="520"/>
      <c r="F49" s="520"/>
      <c r="G49" s="525"/>
      <c r="H49" s="519"/>
      <c r="I49" s="520"/>
      <c r="J49" s="520"/>
      <c r="K49" s="520"/>
      <c r="L49" s="520"/>
    </row>
    <row r="50" spans="1:12" ht="13.5" thickBot="1">
      <c r="A50" s="522"/>
      <c r="B50" s="524"/>
      <c r="C50" s="527"/>
      <c r="D50" s="520"/>
      <c r="E50" s="520"/>
      <c r="F50" s="520"/>
      <c r="G50" s="525"/>
      <c r="H50" s="519"/>
      <c r="I50" s="520"/>
      <c r="J50" s="520"/>
      <c r="K50" s="520"/>
      <c r="L50" s="520"/>
    </row>
    <row r="51" spans="1:12" ht="13.5" thickBot="1">
      <c r="A51" s="526">
        <v>2</v>
      </c>
      <c r="B51" s="523"/>
      <c r="C51" s="520"/>
      <c r="D51" s="527"/>
      <c r="E51" s="520"/>
      <c r="F51" s="520"/>
      <c r="G51" s="525"/>
      <c r="H51" s="519"/>
      <c r="I51" s="520"/>
      <c r="J51" s="520"/>
      <c r="K51" s="520"/>
      <c r="L51" s="520"/>
    </row>
    <row r="52" spans="1:12" ht="13.5" thickBot="1">
      <c r="A52" s="522"/>
      <c r="B52" s="524"/>
      <c r="C52" s="520"/>
      <c r="D52" s="527"/>
      <c r="E52" s="520"/>
      <c r="F52" s="520"/>
      <c r="G52" s="525"/>
      <c r="H52" s="519"/>
      <c r="I52" s="520"/>
      <c r="J52" s="520"/>
      <c r="K52" s="520"/>
      <c r="L52" s="520"/>
    </row>
    <row r="53" spans="1:12" ht="13.5" thickBot="1">
      <c r="A53" s="526">
        <v>3</v>
      </c>
      <c r="B53" s="523"/>
      <c r="C53" s="520"/>
      <c r="D53" s="520"/>
      <c r="E53" s="527"/>
      <c r="F53" s="520"/>
      <c r="G53" s="525"/>
      <c r="H53" s="519"/>
      <c r="I53" s="520"/>
      <c r="J53" s="520"/>
      <c r="K53" s="520"/>
      <c r="L53" s="520"/>
    </row>
    <row r="54" spans="1:12" ht="13.5" thickBot="1">
      <c r="A54" s="522"/>
      <c r="B54" s="524"/>
      <c r="C54" s="520"/>
      <c r="D54" s="520"/>
      <c r="E54" s="527"/>
      <c r="F54" s="520"/>
      <c r="G54" s="525"/>
      <c r="H54" s="519"/>
      <c r="I54" s="520"/>
      <c r="J54" s="520"/>
      <c r="K54" s="520"/>
      <c r="L54" s="520"/>
    </row>
    <row r="55" spans="1:12" ht="13.5" thickBot="1">
      <c r="A55" s="526">
        <v>4</v>
      </c>
      <c r="B55" s="523"/>
      <c r="C55" s="520"/>
      <c r="D55" s="520"/>
      <c r="E55" s="520"/>
      <c r="F55" s="527"/>
      <c r="G55" s="525"/>
      <c r="H55" s="519"/>
      <c r="I55" s="520"/>
      <c r="J55" s="520"/>
      <c r="K55" s="520"/>
      <c r="L55" s="520"/>
    </row>
    <row r="56" spans="1:12" ht="13.5" thickBot="1">
      <c r="A56" s="522"/>
      <c r="B56" s="524"/>
      <c r="C56" s="520"/>
      <c r="D56" s="520"/>
      <c r="E56" s="520"/>
      <c r="F56" s="527"/>
      <c r="G56" s="525"/>
      <c r="H56" s="519"/>
      <c r="I56" s="520"/>
      <c r="J56" s="520"/>
      <c r="K56" s="520"/>
      <c r="L56" s="520"/>
    </row>
    <row r="57" spans="1:12" ht="13.5" thickBot="1">
      <c r="A57" s="521">
        <v>5</v>
      </c>
      <c r="B57" s="523"/>
      <c r="C57" s="520"/>
      <c r="D57" s="520"/>
      <c r="E57" s="520"/>
      <c r="F57" s="520"/>
      <c r="G57" s="518"/>
      <c r="H57" s="519"/>
      <c r="I57" s="520"/>
      <c r="J57" s="520"/>
      <c r="K57" s="520"/>
      <c r="L57" s="520"/>
    </row>
    <row r="58" spans="1:12" ht="13.5" thickBot="1">
      <c r="A58" s="522"/>
      <c r="B58" s="524"/>
      <c r="C58" s="520"/>
      <c r="D58" s="520"/>
      <c r="E58" s="520"/>
      <c r="F58" s="520"/>
      <c r="G58" s="518"/>
      <c r="H58" s="519"/>
      <c r="I58" s="520"/>
      <c r="J58" s="520"/>
      <c r="K58" s="520"/>
      <c r="L58" s="520"/>
    </row>
    <row r="59" spans="1:12">
      <c r="B59" s="128" t="s">
        <v>337</v>
      </c>
      <c r="G59" s="127" t="s">
        <v>338</v>
      </c>
    </row>
    <row r="60" spans="1:12">
      <c r="B60" s="127" t="s">
        <v>339</v>
      </c>
    </row>
  </sheetData>
  <mergeCells count="280">
    <mergeCell ref="A4:A5"/>
    <mergeCell ref="B4:B5"/>
    <mergeCell ref="C4:C5"/>
    <mergeCell ref="D4:D5"/>
    <mergeCell ref="E4:E5"/>
    <mergeCell ref="F4:F5"/>
    <mergeCell ref="A2:B3"/>
    <mergeCell ref="C2:C3"/>
    <mergeCell ref="D2:D3"/>
    <mergeCell ref="E2:E3"/>
    <mergeCell ref="F2:F3"/>
    <mergeCell ref="G4:G5"/>
    <mergeCell ref="H4:H5"/>
    <mergeCell ref="I4:I5"/>
    <mergeCell ref="J4:J5"/>
    <mergeCell ref="K4:K5"/>
    <mergeCell ref="L4:L5"/>
    <mergeCell ref="H2:H3"/>
    <mergeCell ref="I2:J3"/>
    <mergeCell ref="K2:K3"/>
    <mergeCell ref="L2:L3"/>
    <mergeCell ref="G2:G3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A19:A20"/>
    <mergeCell ref="B19:B20"/>
    <mergeCell ref="C19:C20"/>
    <mergeCell ref="D19:D20"/>
    <mergeCell ref="E19:E20"/>
    <mergeCell ref="F19:F20"/>
    <mergeCell ref="A17:B18"/>
    <mergeCell ref="C17:C18"/>
    <mergeCell ref="D17:D18"/>
    <mergeCell ref="E17:E18"/>
    <mergeCell ref="F17:F18"/>
    <mergeCell ref="G19:G20"/>
    <mergeCell ref="H19:H20"/>
    <mergeCell ref="I19:I20"/>
    <mergeCell ref="J19:J20"/>
    <mergeCell ref="K19:K20"/>
    <mergeCell ref="L19:L20"/>
    <mergeCell ref="H17:H18"/>
    <mergeCell ref="I17:J18"/>
    <mergeCell ref="K17:K18"/>
    <mergeCell ref="L17:L18"/>
    <mergeCell ref="G17:G18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A34:A35"/>
    <mergeCell ref="B34:B35"/>
    <mergeCell ref="C34:C35"/>
    <mergeCell ref="D34:D35"/>
    <mergeCell ref="E34:E35"/>
    <mergeCell ref="F34:F35"/>
    <mergeCell ref="A32:B33"/>
    <mergeCell ref="C32:C33"/>
    <mergeCell ref="D32:D33"/>
    <mergeCell ref="E32:E33"/>
    <mergeCell ref="F32:F33"/>
    <mergeCell ref="G34:G35"/>
    <mergeCell ref="H34:H35"/>
    <mergeCell ref="I34:I35"/>
    <mergeCell ref="J34:J35"/>
    <mergeCell ref="K34:K35"/>
    <mergeCell ref="L34:L35"/>
    <mergeCell ref="H32:H33"/>
    <mergeCell ref="I32:J33"/>
    <mergeCell ref="K32:K33"/>
    <mergeCell ref="L32:L33"/>
    <mergeCell ref="G32:G33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A49:A50"/>
    <mergeCell ref="B49:B50"/>
    <mergeCell ref="C49:C50"/>
    <mergeCell ref="D49:D50"/>
    <mergeCell ref="E49:E50"/>
    <mergeCell ref="F49:F50"/>
    <mergeCell ref="A47:B48"/>
    <mergeCell ref="C47:C48"/>
    <mergeCell ref="D47:D48"/>
    <mergeCell ref="E47:E48"/>
    <mergeCell ref="F47:F48"/>
    <mergeCell ref="G49:G50"/>
    <mergeCell ref="H49:H50"/>
    <mergeCell ref="I49:I50"/>
    <mergeCell ref="J49:J50"/>
    <mergeCell ref="K49:K50"/>
    <mergeCell ref="L49:L50"/>
    <mergeCell ref="H47:H48"/>
    <mergeCell ref="I47:J48"/>
    <mergeCell ref="K47:K48"/>
    <mergeCell ref="L47:L48"/>
    <mergeCell ref="G47:G48"/>
    <mergeCell ref="G51:G52"/>
    <mergeCell ref="H51:H52"/>
    <mergeCell ref="I51:I52"/>
    <mergeCell ref="J51:J52"/>
    <mergeCell ref="K51:K52"/>
    <mergeCell ref="L51:L52"/>
    <mergeCell ref="A51:A52"/>
    <mergeCell ref="B51:B52"/>
    <mergeCell ref="C51:C52"/>
    <mergeCell ref="D51:D52"/>
    <mergeCell ref="E51:E52"/>
    <mergeCell ref="F51:F52"/>
    <mergeCell ref="G53:G54"/>
    <mergeCell ref="H53:H54"/>
    <mergeCell ref="I53:I54"/>
    <mergeCell ref="J53:J54"/>
    <mergeCell ref="K53:K54"/>
    <mergeCell ref="L53:L54"/>
    <mergeCell ref="A53:A54"/>
    <mergeCell ref="B53:B54"/>
    <mergeCell ref="C53:C54"/>
    <mergeCell ref="D53:D54"/>
    <mergeCell ref="E53:E54"/>
    <mergeCell ref="F53:F54"/>
    <mergeCell ref="G55:G56"/>
    <mergeCell ref="H55:H56"/>
    <mergeCell ref="I55:I56"/>
    <mergeCell ref="J55:J56"/>
    <mergeCell ref="K55:K56"/>
    <mergeCell ref="L55:L56"/>
    <mergeCell ref="A55:A56"/>
    <mergeCell ref="B55:B56"/>
    <mergeCell ref="C55:C56"/>
    <mergeCell ref="D55:D56"/>
    <mergeCell ref="E55:E56"/>
    <mergeCell ref="F55:F56"/>
    <mergeCell ref="G57:G58"/>
    <mergeCell ref="H57:H58"/>
    <mergeCell ref="I57:I58"/>
    <mergeCell ref="J57:J58"/>
    <mergeCell ref="K57:K58"/>
    <mergeCell ref="L57:L58"/>
    <mergeCell ref="A57:A58"/>
    <mergeCell ref="B57:B58"/>
    <mergeCell ref="C57:C58"/>
    <mergeCell ref="D57:D58"/>
    <mergeCell ref="E57:E58"/>
    <mergeCell ref="F57:F58"/>
  </mergeCells>
  <pageMargins left="0.35433070866141736" right="0.15748031496062992" top="0.39370078740157483" bottom="0.19685039370078741" header="0.51181102362204722" footer="0.51181102362204722"/>
  <pageSetup paperSize="9" orientation="portrait" horizontalDpi="0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B1:M61"/>
  <sheetViews>
    <sheetView topLeftCell="A49" workbookViewId="0">
      <selection activeCell="G10" sqref="G10:G11"/>
    </sheetView>
  </sheetViews>
  <sheetFormatPr defaultRowHeight="12.75"/>
  <cols>
    <col min="1" max="1" width="1.140625" customWidth="1"/>
    <col min="2" max="2" width="4.85546875" customWidth="1"/>
    <col min="3" max="3" width="17.5703125" customWidth="1"/>
    <col min="4" max="8" width="6.85546875" customWidth="1"/>
    <col min="9" max="12" width="8.28515625" customWidth="1"/>
    <col min="13" max="13" width="7" customWidth="1"/>
  </cols>
  <sheetData>
    <row r="1" spans="2:13" ht="13.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>
      <c r="B2" s="243" t="s">
        <v>39</v>
      </c>
      <c r="C2" s="250"/>
      <c r="D2" s="234" t="s">
        <v>45</v>
      </c>
      <c r="E2" s="234" t="s">
        <v>46</v>
      </c>
      <c r="F2" s="234" t="s">
        <v>47</v>
      </c>
      <c r="G2" s="234" t="s">
        <v>48</v>
      </c>
      <c r="H2" s="234" t="s">
        <v>292</v>
      </c>
      <c r="I2" s="234" t="s">
        <v>12</v>
      </c>
      <c r="J2" s="241" t="s">
        <v>43</v>
      </c>
      <c r="K2" s="241" t="s">
        <v>44</v>
      </c>
      <c r="L2" s="241" t="s">
        <v>49</v>
      </c>
      <c r="M2" s="234" t="s">
        <v>13</v>
      </c>
    </row>
    <row r="3" spans="2:13" ht="13.5" thickBot="1">
      <c r="B3" s="244"/>
      <c r="C3" s="251"/>
      <c r="D3" s="235"/>
      <c r="E3" s="235"/>
      <c r="F3" s="235"/>
      <c r="G3" s="235"/>
      <c r="H3" s="235"/>
      <c r="I3" s="235"/>
      <c r="J3" s="242"/>
      <c r="K3" s="242"/>
      <c r="L3" s="242"/>
      <c r="M3" s="235"/>
    </row>
    <row r="4" spans="2:13" ht="13.5" thickBot="1">
      <c r="B4" s="243" t="s">
        <v>45</v>
      </c>
      <c r="C4" s="164"/>
      <c r="D4" s="245"/>
      <c r="E4" s="236"/>
      <c r="F4" s="236"/>
      <c r="G4" s="236"/>
      <c r="H4" s="236"/>
      <c r="I4" s="236">
        <f>COUNTIF(D4:H5,21)</f>
        <v>0</v>
      </c>
      <c r="J4" s="236">
        <f>SUM(D4:H5)</f>
        <v>0</v>
      </c>
      <c r="K4" s="236">
        <f>SUM(D4:D13)</f>
        <v>0</v>
      </c>
      <c r="L4" s="236">
        <f>SUM(J4-K4)</f>
        <v>0</v>
      </c>
      <c r="M4" s="236"/>
    </row>
    <row r="5" spans="2:13" ht="13.5" thickBot="1">
      <c r="B5" s="244"/>
      <c r="C5" s="165"/>
      <c r="D5" s="245"/>
      <c r="E5" s="236"/>
      <c r="F5" s="236"/>
      <c r="G5" s="236"/>
      <c r="H5" s="236"/>
      <c r="I5" s="236"/>
      <c r="J5" s="236"/>
      <c r="K5" s="236"/>
      <c r="L5" s="236"/>
      <c r="M5" s="236"/>
    </row>
    <row r="6" spans="2:13" ht="13.5" thickBot="1">
      <c r="B6" s="243" t="s">
        <v>46</v>
      </c>
      <c r="C6" s="167"/>
      <c r="D6" s="293"/>
      <c r="E6" s="238"/>
      <c r="F6" s="236"/>
      <c r="G6" s="236"/>
      <c r="H6" s="236"/>
      <c r="I6" s="236">
        <f>COUNTIF(D6:H7,21)</f>
        <v>0</v>
      </c>
      <c r="J6" s="236">
        <f>SUM(D6:H7)</f>
        <v>0</v>
      </c>
      <c r="K6" s="236">
        <f>SUM(E4:E13)</f>
        <v>0</v>
      </c>
      <c r="L6" s="236">
        <f>SUM(J6-K6)</f>
        <v>0</v>
      </c>
      <c r="M6" s="236"/>
    </row>
    <row r="7" spans="2:13" ht="13.5" thickBot="1">
      <c r="B7" s="244"/>
      <c r="C7" s="168"/>
      <c r="D7" s="293"/>
      <c r="E7" s="238"/>
      <c r="F7" s="236"/>
      <c r="G7" s="236"/>
      <c r="H7" s="236"/>
      <c r="I7" s="236"/>
      <c r="J7" s="236"/>
      <c r="K7" s="236"/>
      <c r="L7" s="236"/>
      <c r="M7" s="236"/>
    </row>
    <row r="8" spans="2:13" ht="13.5" thickBot="1">
      <c r="B8" s="243" t="s">
        <v>47</v>
      </c>
      <c r="C8" s="166"/>
      <c r="D8" s="293"/>
      <c r="E8" s="236"/>
      <c r="F8" s="238"/>
      <c r="G8" s="236"/>
      <c r="H8" s="236"/>
      <c r="I8" s="236">
        <f>COUNTIF(D8:H9,21)</f>
        <v>0</v>
      </c>
      <c r="J8" s="236">
        <f>SUM(D8:H9)</f>
        <v>0</v>
      </c>
      <c r="K8" s="236">
        <f>SUM(F4:F13)</f>
        <v>0</v>
      </c>
      <c r="L8" s="236">
        <f>SUM(J8-K8)</f>
        <v>0</v>
      </c>
      <c r="M8" s="236"/>
    </row>
    <row r="9" spans="2:13" ht="13.5" thickBot="1">
      <c r="B9" s="244"/>
      <c r="C9" s="166"/>
      <c r="D9" s="293"/>
      <c r="E9" s="236"/>
      <c r="F9" s="238"/>
      <c r="G9" s="236"/>
      <c r="H9" s="236"/>
      <c r="I9" s="236"/>
      <c r="J9" s="236"/>
      <c r="K9" s="236"/>
      <c r="L9" s="236"/>
      <c r="M9" s="236"/>
    </row>
    <row r="10" spans="2:13" ht="13.5" thickBot="1">
      <c r="B10" s="243" t="s">
        <v>48</v>
      </c>
      <c r="C10" s="169"/>
      <c r="D10" s="293"/>
      <c r="E10" s="236"/>
      <c r="F10" s="236"/>
      <c r="G10" s="238"/>
      <c r="H10" s="237"/>
      <c r="I10" s="236">
        <f>COUNTIF(D10:H11,21)</f>
        <v>0</v>
      </c>
      <c r="J10" s="236">
        <f>SUM(D10:H11)</f>
        <v>0</v>
      </c>
      <c r="K10" s="236">
        <f>SUM(G4:G13)</f>
        <v>0</v>
      </c>
      <c r="L10" s="236">
        <f>SUM(J10-K10)</f>
        <v>0</v>
      </c>
      <c r="M10" s="236"/>
    </row>
    <row r="11" spans="2:13" ht="13.5" thickBot="1">
      <c r="B11" s="244"/>
      <c r="C11" s="170"/>
      <c r="D11" s="293"/>
      <c r="E11" s="236"/>
      <c r="F11" s="236"/>
      <c r="G11" s="238"/>
      <c r="H11" s="237"/>
      <c r="I11" s="236"/>
      <c r="J11" s="236"/>
      <c r="K11" s="236"/>
      <c r="L11" s="236"/>
      <c r="M11" s="236"/>
    </row>
    <row r="12" spans="2:13" ht="13.5" thickBot="1">
      <c r="B12" s="243" t="s">
        <v>292</v>
      </c>
      <c r="C12" s="5"/>
      <c r="D12" s="293"/>
      <c r="E12" s="236"/>
      <c r="F12" s="236"/>
      <c r="G12" s="237"/>
      <c r="H12" s="295"/>
      <c r="I12" s="236">
        <f>COUNTIF(D12:H13,21)</f>
        <v>0</v>
      </c>
      <c r="J12" s="236">
        <f>SUM(D12:H13)</f>
        <v>0</v>
      </c>
      <c r="K12" s="236">
        <f>SUM(H4:H13)</f>
        <v>0</v>
      </c>
      <c r="L12" s="236">
        <f>SUM(J12-K12)</f>
        <v>0</v>
      </c>
      <c r="M12" s="236"/>
    </row>
    <row r="13" spans="2:13" ht="13.5" thickBot="1">
      <c r="B13" s="244"/>
      <c r="C13" s="3"/>
      <c r="D13" s="293"/>
      <c r="E13" s="236"/>
      <c r="F13" s="236"/>
      <c r="G13" s="237"/>
      <c r="H13" s="295"/>
      <c r="I13" s="236"/>
      <c r="J13" s="236"/>
      <c r="K13" s="236"/>
      <c r="L13" s="236"/>
      <c r="M13" s="236"/>
    </row>
    <row r="14" spans="2:13">
      <c r="B14" s="1"/>
      <c r="C14" s="6"/>
      <c r="D14" s="172"/>
      <c r="E14" s="172"/>
      <c r="F14" s="172"/>
      <c r="G14" s="1"/>
      <c r="H14" s="1"/>
      <c r="I14" s="1"/>
      <c r="J14" s="1"/>
      <c r="K14" s="1"/>
      <c r="L14" s="1"/>
      <c r="M14" s="1"/>
    </row>
    <row r="15" spans="2:13">
      <c r="B15" s="136" t="s">
        <v>370</v>
      </c>
      <c r="C15" s="6"/>
      <c r="D15" s="172"/>
      <c r="E15" s="172"/>
      <c r="F15" s="172"/>
      <c r="G15" s="1"/>
      <c r="H15" s="1"/>
      <c r="I15" s="1"/>
      <c r="J15" s="1"/>
      <c r="K15" s="1"/>
      <c r="L15" s="1"/>
      <c r="M15" s="1"/>
    </row>
    <row r="16" spans="2:13" ht="13.5" thickBo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>
      <c r="B17" s="243" t="s">
        <v>40</v>
      </c>
      <c r="C17" s="250"/>
      <c r="D17" s="234" t="s">
        <v>45</v>
      </c>
      <c r="E17" s="234" t="s">
        <v>46</v>
      </c>
      <c r="F17" s="234" t="s">
        <v>47</v>
      </c>
      <c r="G17" s="234" t="s">
        <v>48</v>
      </c>
      <c r="H17" s="234" t="s">
        <v>292</v>
      </c>
      <c r="I17" s="234" t="s">
        <v>12</v>
      </c>
      <c r="J17" s="241" t="s">
        <v>43</v>
      </c>
      <c r="K17" s="241" t="s">
        <v>44</v>
      </c>
      <c r="L17" s="241" t="s">
        <v>49</v>
      </c>
      <c r="M17" s="234" t="s">
        <v>13</v>
      </c>
    </row>
    <row r="18" spans="2:13" ht="13.5" thickBot="1">
      <c r="B18" s="244"/>
      <c r="C18" s="251"/>
      <c r="D18" s="235"/>
      <c r="E18" s="235"/>
      <c r="F18" s="235"/>
      <c r="G18" s="235"/>
      <c r="H18" s="235"/>
      <c r="I18" s="235"/>
      <c r="J18" s="242"/>
      <c r="K18" s="242"/>
      <c r="L18" s="242"/>
      <c r="M18" s="235"/>
    </row>
    <row r="19" spans="2:13" ht="13.5" thickBot="1">
      <c r="B19" s="243" t="s">
        <v>45</v>
      </c>
      <c r="C19" s="164"/>
      <c r="D19" s="245"/>
      <c r="E19" s="236"/>
      <c r="F19" s="236"/>
      <c r="G19" s="236"/>
      <c r="H19" s="236"/>
      <c r="I19" s="236">
        <f>COUNTIF(D19:H20,21)</f>
        <v>0</v>
      </c>
      <c r="J19" s="236">
        <f>SUM(D19:H20)</f>
        <v>0</v>
      </c>
      <c r="K19" s="236">
        <f>SUM(D19:D28)</f>
        <v>0</v>
      </c>
      <c r="L19" s="236">
        <f>SUM(J19-K19)</f>
        <v>0</v>
      </c>
      <c r="M19" s="236"/>
    </row>
    <row r="20" spans="2:13" ht="13.5" thickBot="1">
      <c r="B20" s="244"/>
      <c r="C20" s="165"/>
      <c r="D20" s="245"/>
      <c r="E20" s="236"/>
      <c r="F20" s="236"/>
      <c r="G20" s="236"/>
      <c r="H20" s="236"/>
      <c r="I20" s="236"/>
      <c r="J20" s="236"/>
      <c r="K20" s="236"/>
      <c r="L20" s="236"/>
      <c r="M20" s="236"/>
    </row>
    <row r="21" spans="2:13" ht="13.5" thickBot="1">
      <c r="B21" s="243" t="s">
        <v>46</v>
      </c>
      <c r="C21" s="167"/>
      <c r="D21" s="293"/>
      <c r="E21" s="238"/>
      <c r="F21" s="236"/>
      <c r="G21" s="236"/>
      <c r="H21" s="236"/>
      <c r="I21" s="236">
        <f>COUNTIF(D21:H22,21)</f>
        <v>0</v>
      </c>
      <c r="J21" s="236">
        <f>SUM(D21:H22)</f>
        <v>0</v>
      </c>
      <c r="K21" s="236">
        <f>SUM(E19:E28)</f>
        <v>0</v>
      </c>
      <c r="L21" s="236">
        <f>SUM(J21-K21)</f>
        <v>0</v>
      </c>
      <c r="M21" s="236"/>
    </row>
    <row r="22" spans="2:13" ht="13.5" thickBot="1">
      <c r="B22" s="244"/>
      <c r="C22" s="168"/>
      <c r="D22" s="293"/>
      <c r="E22" s="238"/>
      <c r="F22" s="236"/>
      <c r="G22" s="236"/>
      <c r="H22" s="236"/>
      <c r="I22" s="236"/>
      <c r="J22" s="236"/>
      <c r="K22" s="236"/>
      <c r="L22" s="236"/>
      <c r="M22" s="236"/>
    </row>
    <row r="23" spans="2:13" ht="13.5" thickBot="1">
      <c r="B23" s="243" t="s">
        <v>47</v>
      </c>
      <c r="C23" s="166"/>
      <c r="D23" s="293"/>
      <c r="E23" s="236"/>
      <c r="F23" s="238"/>
      <c r="G23" s="236"/>
      <c r="H23" s="236"/>
      <c r="I23" s="236">
        <f>COUNTIF(D23:H24,21)</f>
        <v>0</v>
      </c>
      <c r="J23" s="236">
        <f>SUM(D23:H24)</f>
        <v>0</v>
      </c>
      <c r="K23" s="236">
        <f>SUM(F19:F28)</f>
        <v>0</v>
      </c>
      <c r="L23" s="236">
        <f>SUM(J23-K23)</f>
        <v>0</v>
      </c>
      <c r="M23" s="236"/>
    </row>
    <row r="24" spans="2:13" ht="13.5" thickBot="1">
      <c r="B24" s="244"/>
      <c r="C24" s="166"/>
      <c r="D24" s="293"/>
      <c r="E24" s="236"/>
      <c r="F24" s="238"/>
      <c r="G24" s="236"/>
      <c r="H24" s="236"/>
      <c r="I24" s="236"/>
      <c r="J24" s="236"/>
      <c r="K24" s="236"/>
      <c r="L24" s="236"/>
      <c r="M24" s="236"/>
    </row>
    <row r="25" spans="2:13" ht="13.5" thickBot="1">
      <c r="B25" s="243" t="s">
        <v>48</v>
      </c>
      <c r="C25" s="169"/>
      <c r="D25" s="293"/>
      <c r="E25" s="236"/>
      <c r="F25" s="236"/>
      <c r="G25" s="238"/>
      <c r="H25" s="237"/>
      <c r="I25" s="236">
        <f>COUNTIF(D25:H26,21)</f>
        <v>0</v>
      </c>
      <c r="J25" s="236">
        <f>SUM(D25:H26)</f>
        <v>0</v>
      </c>
      <c r="K25" s="236">
        <f>SUM(G19:G28)</f>
        <v>0</v>
      </c>
      <c r="L25" s="236">
        <f>SUM(J25-K25)</f>
        <v>0</v>
      </c>
      <c r="M25" s="236"/>
    </row>
    <row r="26" spans="2:13" ht="13.5" thickBot="1">
      <c r="B26" s="244"/>
      <c r="C26" s="170"/>
      <c r="D26" s="293"/>
      <c r="E26" s="236"/>
      <c r="F26" s="236"/>
      <c r="G26" s="238"/>
      <c r="H26" s="237"/>
      <c r="I26" s="236"/>
      <c r="J26" s="236"/>
      <c r="K26" s="236"/>
      <c r="L26" s="236"/>
      <c r="M26" s="236"/>
    </row>
    <row r="27" spans="2:13" ht="13.5" thickBot="1">
      <c r="B27" s="243" t="s">
        <v>292</v>
      </c>
      <c r="C27" s="5"/>
      <c r="D27" s="293"/>
      <c r="E27" s="236"/>
      <c r="F27" s="236"/>
      <c r="G27" s="237"/>
      <c r="H27" s="295"/>
      <c r="I27" s="236">
        <f>COUNTIF(D27:H28,21)</f>
        <v>0</v>
      </c>
      <c r="J27" s="236">
        <f>SUM(D27:H28)</f>
        <v>0</v>
      </c>
      <c r="K27" s="236">
        <f>SUM(H19:H28)</f>
        <v>0</v>
      </c>
      <c r="L27" s="236">
        <f>SUM(J27-K27)</f>
        <v>0</v>
      </c>
      <c r="M27" s="236"/>
    </row>
    <row r="28" spans="2:13" ht="13.5" thickBot="1">
      <c r="B28" s="244"/>
      <c r="C28" s="3"/>
      <c r="D28" s="293"/>
      <c r="E28" s="236"/>
      <c r="F28" s="236"/>
      <c r="G28" s="237"/>
      <c r="H28" s="295"/>
      <c r="I28" s="236"/>
      <c r="J28" s="236"/>
      <c r="K28" s="236"/>
      <c r="L28" s="236"/>
      <c r="M28" s="236"/>
    </row>
    <row r="29" spans="2:13">
      <c r="B29" s="1"/>
      <c r="C29" s="6"/>
      <c r="D29" s="178"/>
      <c r="E29" s="178"/>
      <c r="F29" s="178"/>
      <c r="G29" s="1"/>
      <c r="H29" s="1"/>
      <c r="I29" s="1"/>
      <c r="J29" s="1"/>
      <c r="K29" s="1"/>
      <c r="L29" s="1"/>
      <c r="M29" s="1"/>
    </row>
    <row r="30" spans="2:13">
      <c r="B30" s="136" t="s">
        <v>370</v>
      </c>
      <c r="C30" s="6"/>
      <c r="D30" s="178"/>
      <c r="E30" s="178"/>
      <c r="F30" s="178"/>
      <c r="G30" s="1"/>
      <c r="H30" s="1"/>
      <c r="I30" s="1"/>
      <c r="J30" s="1"/>
      <c r="K30" s="1"/>
      <c r="L30" s="1"/>
      <c r="M30" s="1"/>
    </row>
    <row r="31" spans="2:13" ht="13.5" thickBo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>
      <c r="B32" s="243" t="s">
        <v>41</v>
      </c>
      <c r="C32" s="250"/>
      <c r="D32" s="234" t="s">
        <v>45</v>
      </c>
      <c r="E32" s="234" t="s">
        <v>46</v>
      </c>
      <c r="F32" s="234" t="s">
        <v>47</v>
      </c>
      <c r="G32" s="234" t="s">
        <v>48</v>
      </c>
      <c r="H32" s="234" t="s">
        <v>292</v>
      </c>
      <c r="I32" s="234" t="s">
        <v>12</v>
      </c>
      <c r="J32" s="241" t="s">
        <v>43</v>
      </c>
      <c r="K32" s="241" t="s">
        <v>44</v>
      </c>
      <c r="L32" s="241" t="s">
        <v>49</v>
      </c>
      <c r="M32" s="234" t="s">
        <v>13</v>
      </c>
    </row>
    <row r="33" spans="2:13" ht="13.5" thickBot="1">
      <c r="B33" s="244"/>
      <c r="C33" s="251"/>
      <c r="D33" s="235"/>
      <c r="E33" s="235"/>
      <c r="F33" s="235"/>
      <c r="G33" s="235"/>
      <c r="H33" s="235"/>
      <c r="I33" s="235"/>
      <c r="J33" s="242"/>
      <c r="K33" s="242"/>
      <c r="L33" s="242"/>
      <c r="M33" s="235"/>
    </row>
    <row r="34" spans="2:13" ht="13.5" thickBot="1">
      <c r="B34" s="243" t="s">
        <v>45</v>
      </c>
      <c r="C34" s="164"/>
      <c r="D34" s="245"/>
      <c r="E34" s="236"/>
      <c r="F34" s="236"/>
      <c r="G34" s="236"/>
      <c r="H34" s="236"/>
      <c r="I34" s="236">
        <f>COUNTIF(D34:H35,21)</f>
        <v>0</v>
      </c>
      <c r="J34" s="236">
        <f>SUM(D34:H35)</f>
        <v>0</v>
      </c>
      <c r="K34" s="236">
        <f>SUM(D34:D43)</f>
        <v>0</v>
      </c>
      <c r="L34" s="236">
        <f>SUM(J34-K34)</f>
        <v>0</v>
      </c>
      <c r="M34" s="236"/>
    </row>
    <row r="35" spans="2:13" ht="13.5" thickBot="1">
      <c r="B35" s="244"/>
      <c r="C35" s="165"/>
      <c r="D35" s="245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13.5" thickBot="1">
      <c r="B36" s="243" t="s">
        <v>46</v>
      </c>
      <c r="C36" s="167"/>
      <c r="D36" s="293"/>
      <c r="E36" s="238"/>
      <c r="F36" s="236"/>
      <c r="G36" s="236"/>
      <c r="H36" s="236"/>
      <c r="I36" s="236">
        <f>COUNTIF(D36:H37,21)</f>
        <v>0</v>
      </c>
      <c r="J36" s="236">
        <f>SUM(D36:H37)</f>
        <v>0</v>
      </c>
      <c r="K36" s="236">
        <f>SUM(E34:E43)</f>
        <v>0</v>
      </c>
      <c r="L36" s="236">
        <f>SUM(J36-K36)</f>
        <v>0</v>
      </c>
      <c r="M36" s="236"/>
    </row>
    <row r="37" spans="2:13" ht="13.5" thickBot="1">
      <c r="B37" s="244"/>
      <c r="C37" s="168"/>
      <c r="D37" s="293"/>
      <c r="E37" s="238"/>
      <c r="F37" s="236"/>
      <c r="G37" s="236"/>
      <c r="H37" s="236"/>
      <c r="I37" s="236"/>
      <c r="J37" s="236"/>
      <c r="K37" s="236"/>
      <c r="L37" s="236"/>
      <c r="M37" s="236"/>
    </row>
    <row r="38" spans="2:13" ht="13.5" thickBot="1">
      <c r="B38" s="243" t="s">
        <v>47</v>
      </c>
      <c r="C38" s="166"/>
      <c r="D38" s="293"/>
      <c r="E38" s="236"/>
      <c r="F38" s="238"/>
      <c r="G38" s="236"/>
      <c r="H38" s="236"/>
      <c r="I38" s="236">
        <f>COUNTIF(D38:H39,21)</f>
        <v>0</v>
      </c>
      <c r="J38" s="236">
        <f>SUM(D38:H39)</f>
        <v>0</v>
      </c>
      <c r="K38" s="236">
        <f>SUM(F34:F43)</f>
        <v>0</v>
      </c>
      <c r="L38" s="236">
        <f>SUM(J38-K38)</f>
        <v>0</v>
      </c>
      <c r="M38" s="236"/>
    </row>
    <row r="39" spans="2:13" ht="13.5" thickBot="1">
      <c r="B39" s="244"/>
      <c r="C39" s="166"/>
      <c r="D39" s="293"/>
      <c r="E39" s="236"/>
      <c r="F39" s="238"/>
      <c r="G39" s="236"/>
      <c r="H39" s="236"/>
      <c r="I39" s="236"/>
      <c r="J39" s="236"/>
      <c r="K39" s="236"/>
      <c r="L39" s="236"/>
      <c r="M39" s="236"/>
    </row>
    <row r="40" spans="2:13" ht="13.5" thickBot="1">
      <c r="B40" s="243" t="s">
        <v>48</v>
      </c>
      <c r="C40" s="169"/>
      <c r="D40" s="293"/>
      <c r="E40" s="236"/>
      <c r="F40" s="236"/>
      <c r="G40" s="238"/>
      <c r="H40" s="237"/>
      <c r="I40" s="236">
        <f>COUNTIF(D40:H41,21)</f>
        <v>0</v>
      </c>
      <c r="J40" s="236">
        <f>SUM(D40:H41)</f>
        <v>0</v>
      </c>
      <c r="K40" s="236">
        <f>SUM(G34:G43)</f>
        <v>0</v>
      </c>
      <c r="L40" s="236">
        <f>SUM(J40-K40)</f>
        <v>0</v>
      </c>
      <c r="M40" s="236"/>
    </row>
    <row r="41" spans="2:13" ht="13.5" thickBot="1">
      <c r="B41" s="244"/>
      <c r="C41" s="170"/>
      <c r="D41" s="293"/>
      <c r="E41" s="236"/>
      <c r="F41" s="236"/>
      <c r="G41" s="238"/>
      <c r="H41" s="237"/>
      <c r="I41" s="236"/>
      <c r="J41" s="236"/>
      <c r="K41" s="236"/>
      <c r="L41" s="236"/>
      <c r="M41" s="236"/>
    </row>
    <row r="42" spans="2:13" ht="13.5" thickBot="1">
      <c r="B42" s="243" t="s">
        <v>292</v>
      </c>
      <c r="C42" s="5"/>
      <c r="D42" s="293"/>
      <c r="E42" s="236"/>
      <c r="F42" s="236"/>
      <c r="G42" s="237"/>
      <c r="H42" s="295"/>
      <c r="I42" s="236">
        <f>COUNTIF(D42:H43,21)</f>
        <v>0</v>
      </c>
      <c r="J42" s="236">
        <f>SUM(D42:H43)</f>
        <v>0</v>
      </c>
      <c r="K42" s="236">
        <f>SUM(H34:H43)</f>
        <v>0</v>
      </c>
      <c r="L42" s="236">
        <f>SUM(J42-K42)</f>
        <v>0</v>
      </c>
      <c r="M42" s="236"/>
    </row>
    <row r="43" spans="2:13" ht="13.5" thickBot="1">
      <c r="B43" s="244"/>
      <c r="C43" s="3"/>
      <c r="D43" s="293"/>
      <c r="E43" s="236"/>
      <c r="F43" s="236"/>
      <c r="G43" s="237"/>
      <c r="H43" s="295"/>
      <c r="I43" s="236"/>
      <c r="J43" s="236"/>
      <c r="K43" s="236"/>
      <c r="L43" s="236"/>
      <c r="M43" s="236"/>
    </row>
    <row r="44" spans="2:13">
      <c r="B44" s="1"/>
      <c r="C44" s="6"/>
      <c r="D44" s="178"/>
      <c r="E44" s="178"/>
      <c r="F44" s="178"/>
      <c r="G44" s="1"/>
      <c r="H44" s="1"/>
      <c r="I44" s="1"/>
      <c r="J44" s="1"/>
      <c r="K44" s="1"/>
      <c r="L44" s="1"/>
      <c r="M44" s="1"/>
    </row>
    <row r="45" spans="2:13">
      <c r="B45" s="136" t="s">
        <v>370</v>
      </c>
      <c r="C45" s="6"/>
      <c r="D45" s="178"/>
      <c r="E45" s="178"/>
      <c r="F45" s="178"/>
      <c r="G45" s="1"/>
      <c r="H45" s="1"/>
      <c r="I45" s="1"/>
      <c r="J45" s="1"/>
      <c r="K45" s="1"/>
      <c r="L45" s="1"/>
      <c r="M45" s="1"/>
    </row>
    <row r="46" spans="2:13" ht="13.5" thickBo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>
      <c r="B47" s="243" t="s">
        <v>42</v>
      </c>
      <c r="C47" s="250"/>
      <c r="D47" s="234" t="s">
        <v>45</v>
      </c>
      <c r="E47" s="234" t="s">
        <v>46</v>
      </c>
      <c r="F47" s="234" t="s">
        <v>47</v>
      </c>
      <c r="G47" s="234" t="s">
        <v>48</v>
      </c>
      <c r="H47" s="234" t="s">
        <v>292</v>
      </c>
      <c r="I47" s="234" t="s">
        <v>12</v>
      </c>
      <c r="J47" s="241" t="s">
        <v>43</v>
      </c>
      <c r="K47" s="241" t="s">
        <v>44</v>
      </c>
      <c r="L47" s="241" t="s">
        <v>49</v>
      </c>
      <c r="M47" s="234" t="s">
        <v>13</v>
      </c>
    </row>
    <row r="48" spans="2:13" ht="13.5" thickBot="1">
      <c r="B48" s="244"/>
      <c r="C48" s="251"/>
      <c r="D48" s="235"/>
      <c r="E48" s="235"/>
      <c r="F48" s="235"/>
      <c r="G48" s="235"/>
      <c r="H48" s="235"/>
      <c r="I48" s="235"/>
      <c r="J48" s="242"/>
      <c r="K48" s="242"/>
      <c r="L48" s="242"/>
      <c r="M48" s="235"/>
    </row>
    <row r="49" spans="2:13" ht="13.5" thickBot="1">
      <c r="B49" s="243" t="s">
        <v>45</v>
      </c>
      <c r="C49" s="164"/>
      <c r="D49" s="245"/>
      <c r="E49" s="236"/>
      <c r="F49" s="236"/>
      <c r="G49" s="236"/>
      <c r="H49" s="236"/>
      <c r="I49" s="236">
        <f>COUNTIF(D49:H50,21)</f>
        <v>0</v>
      </c>
      <c r="J49" s="236">
        <f>SUM(D49:H50)</f>
        <v>0</v>
      </c>
      <c r="K49" s="236">
        <f>SUM(D49:D58)</f>
        <v>0</v>
      </c>
      <c r="L49" s="236">
        <f>SUM(J49-K49)</f>
        <v>0</v>
      </c>
      <c r="M49" s="236"/>
    </row>
    <row r="50" spans="2:13" ht="13.5" thickBot="1">
      <c r="B50" s="244"/>
      <c r="C50" s="165"/>
      <c r="D50" s="245"/>
      <c r="E50" s="236"/>
      <c r="F50" s="236"/>
      <c r="G50" s="236"/>
      <c r="H50" s="236"/>
      <c r="I50" s="236"/>
      <c r="J50" s="236"/>
      <c r="K50" s="236"/>
      <c r="L50" s="236"/>
      <c r="M50" s="236"/>
    </row>
    <row r="51" spans="2:13" ht="13.5" thickBot="1">
      <c r="B51" s="243" t="s">
        <v>46</v>
      </c>
      <c r="C51" s="167"/>
      <c r="D51" s="293"/>
      <c r="E51" s="238"/>
      <c r="F51" s="236"/>
      <c r="G51" s="236"/>
      <c r="H51" s="236"/>
      <c r="I51" s="236">
        <f>COUNTIF(D51:H52,21)</f>
        <v>0</v>
      </c>
      <c r="J51" s="236">
        <f>SUM(D51:H52)</f>
        <v>0</v>
      </c>
      <c r="K51" s="236">
        <f>SUM(E49:E58)</f>
        <v>0</v>
      </c>
      <c r="L51" s="236">
        <f>SUM(J51-K51)</f>
        <v>0</v>
      </c>
      <c r="M51" s="236"/>
    </row>
    <row r="52" spans="2:13" ht="13.5" thickBot="1">
      <c r="B52" s="244"/>
      <c r="C52" s="168"/>
      <c r="D52" s="293"/>
      <c r="E52" s="238"/>
      <c r="F52" s="236"/>
      <c r="G52" s="236"/>
      <c r="H52" s="236"/>
      <c r="I52" s="236"/>
      <c r="J52" s="236"/>
      <c r="K52" s="236"/>
      <c r="L52" s="236"/>
      <c r="M52" s="236"/>
    </row>
    <row r="53" spans="2:13" ht="13.5" thickBot="1">
      <c r="B53" s="243" t="s">
        <v>47</v>
      </c>
      <c r="C53" s="166"/>
      <c r="D53" s="293"/>
      <c r="E53" s="236"/>
      <c r="F53" s="238"/>
      <c r="G53" s="236"/>
      <c r="H53" s="236"/>
      <c r="I53" s="236">
        <f>COUNTIF(D53:H54,21)</f>
        <v>0</v>
      </c>
      <c r="J53" s="236">
        <f>SUM(D53:H54)</f>
        <v>0</v>
      </c>
      <c r="K53" s="236">
        <f>SUM(F49:F58)</f>
        <v>0</v>
      </c>
      <c r="L53" s="236">
        <f>SUM(J53-K53)</f>
        <v>0</v>
      </c>
      <c r="M53" s="236"/>
    </row>
    <row r="54" spans="2:13" ht="13.5" thickBot="1">
      <c r="B54" s="244"/>
      <c r="C54" s="166"/>
      <c r="D54" s="293"/>
      <c r="E54" s="236"/>
      <c r="F54" s="238"/>
      <c r="G54" s="236"/>
      <c r="H54" s="236"/>
      <c r="I54" s="236"/>
      <c r="J54" s="236"/>
      <c r="K54" s="236"/>
      <c r="L54" s="236"/>
      <c r="M54" s="236"/>
    </row>
    <row r="55" spans="2:13" ht="13.5" thickBot="1">
      <c r="B55" s="243" t="s">
        <v>48</v>
      </c>
      <c r="C55" s="169"/>
      <c r="D55" s="293"/>
      <c r="E55" s="236"/>
      <c r="F55" s="236"/>
      <c r="G55" s="238"/>
      <c r="H55" s="237"/>
      <c r="I55" s="236">
        <f>COUNTIF(D55:H56,21)</f>
        <v>0</v>
      </c>
      <c r="J55" s="236">
        <f>SUM(D55:H56)</f>
        <v>0</v>
      </c>
      <c r="K55" s="236">
        <f>SUM(G49:G58)</f>
        <v>0</v>
      </c>
      <c r="L55" s="236">
        <f>SUM(J55-K55)</f>
        <v>0</v>
      </c>
      <c r="M55" s="236"/>
    </row>
    <row r="56" spans="2:13" ht="13.5" thickBot="1">
      <c r="B56" s="244"/>
      <c r="C56" s="170"/>
      <c r="D56" s="293"/>
      <c r="E56" s="236"/>
      <c r="F56" s="236"/>
      <c r="G56" s="238"/>
      <c r="H56" s="237"/>
      <c r="I56" s="236"/>
      <c r="J56" s="236"/>
      <c r="K56" s="236"/>
      <c r="L56" s="236"/>
      <c r="M56" s="236"/>
    </row>
    <row r="57" spans="2:13" ht="13.5" thickBot="1">
      <c r="B57" s="243" t="s">
        <v>292</v>
      </c>
      <c r="C57" s="5"/>
      <c r="D57" s="293"/>
      <c r="E57" s="236"/>
      <c r="F57" s="236"/>
      <c r="G57" s="237"/>
      <c r="H57" s="295"/>
      <c r="I57" s="236">
        <f>COUNTIF(D57:H58,21)</f>
        <v>0</v>
      </c>
      <c r="J57" s="236">
        <f>SUM(D57:H58)</f>
        <v>0</v>
      </c>
      <c r="K57" s="236">
        <f>SUM(H49:H58)</f>
        <v>0</v>
      </c>
      <c r="L57" s="236">
        <f>SUM(J57-K57)</f>
        <v>0</v>
      </c>
      <c r="M57" s="236"/>
    </row>
    <row r="58" spans="2:13" ht="13.5" thickBot="1">
      <c r="B58" s="244"/>
      <c r="C58" s="3"/>
      <c r="D58" s="293"/>
      <c r="E58" s="236"/>
      <c r="F58" s="236"/>
      <c r="G58" s="237"/>
      <c r="H58" s="295"/>
      <c r="I58" s="236"/>
      <c r="J58" s="236"/>
      <c r="K58" s="236"/>
      <c r="L58" s="236"/>
      <c r="M58" s="236"/>
    </row>
    <row r="59" spans="2:13">
      <c r="B59" s="1"/>
      <c r="C59" s="6"/>
      <c r="D59" s="178"/>
      <c r="E59" s="178"/>
      <c r="F59" s="178"/>
      <c r="G59" s="1"/>
      <c r="H59" s="1"/>
      <c r="I59" s="1"/>
      <c r="J59" s="1"/>
      <c r="K59" s="1"/>
      <c r="L59" s="1"/>
      <c r="M59" s="1"/>
    </row>
    <row r="60" spans="2:13">
      <c r="B60" s="136" t="s">
        <v>370</v>
      </c>
      <c r="C60" s="6"/>
      <c r="D60" s="178"/>
      <c r="E60" s="178"/>
      <c r="F60" s="178"/>
      <c r="G60" s="1"/>
      <c r="H60" s="1"/>
      <c r="I60" s="1"/>
      <c r="J60" s="1"/>
      <c r="K60" s="1"/>
      <c r="L60" s="1"/>
      <c r="M60" s="1"/>
    </row>
    <row r="61" spans="2:1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mergeCells count="264">
    <mergeCell ref="L57:L58"/>
    <mergeCell ref="M57:M58"/>
    <mergeCell ref="B57:B58"/>
    <mergeCell ref="D57:D58"/>
    <mergeCell ref="E57:E58"/>
    <mergeCell ref="F57:F58"/>
    <mergeCell ref="G57:G58"/>
    <mergeCell ref="H57:H58"/>
    <mergeCell ref="I57:I58"/>
    <mergeCell ref="J57:J58"/>
    <mergeCell ref="K57:K58"/>
    <mergeCell ref="L53:L54"/>
    <mergeCell ref="M53:M54"/>
    <mergeCell ref="B55:B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B53:B54"/>
    <mergeCell ref="D53:D54"/>
    <mergeCell ref="E53:E54"/>
    <mergeCell ref="F53:F54"/>
    <mergeCell ref="G53:G54"/>
    <mergeCell ref="H53:H54"/>
    <mergeCell ref="I53:I54"/>
    <mergeCell ref="J53:J54"/>
    <mergeCell ref="K53:K54"/>
    <mergeCell ref="M49:M50"/>
    <mergeCell ref="B51:B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B49:B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J42:J43"/>
    <mergeCell ref="K42:K43"/>
    <mergeCell ref="L42:L43"/>
    <mergeCell ref="M42:M43"/>
    <mergeCell ref="B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H25:H26"/>
    <mergeCell ref="I25:I26"/>
    <mergeCell ref="J25:J26"/>
    <mergeCell ref="K25:K26"/>
    <mergeCell ref="L25:L26"/>
    <mergeCell ref="M25:M26"/>
    <mergeCell ref="B27:B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G21:G22"/>
    <mergeCell ref="H21:H22"/>
    <mergeCell ref="I21:I22"/>
    <mergeCell ref="J21:J22"/>
    <mergeCell ref="K21:K22"/>
    <mergeCell ref="L21:L22"/>
    <mergeCell ref="M21:M22"/>
    <mergeCell ref="B23:B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B21:B22"/>
    <mergeCell ref="D21:D22"/>
    <mergeCell ref="E21:E22"/>
    <mergeCell ref="F21:F22"/>
    <mergeCell ref="G17:G18"/>
    <mergeCell ref="H17:H18"/>
    <mergeCell ref="I17:I18"/>
    <mergeCell ref="J17:J18"/>
    <mergeCell ref="K17:K18"/>
    <mergeCell ref="L17:L18"/>
    <mergeCell ref="M17:M18"/>
    <mergeCell ref="B19:B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B17:C18"/>
    <mergeCell ref="D17:D18"/>
    <mergeCell ref="E17:E18"/>
    <mergeCell ref="F17:F18"/>
    <mergeCell ref="I34:I35"/>
    <mergeCell ref="B42:B43"/>
    <mergeCell ref="D42:D43"/>
    <mergeCell ref="E42:E43"/>
    <mergeCell ref="F42:F43"/>
    <mergeCell ref="G42:G43"/>
    <mergeCell ref="H42:H43"/>
    <mergeCell ref="I38:I39"/>
    <mergeCell ref="B36:B37"/>
    <mergeCell ref="D36:D37"/>
    <mergeCell ref="E36:E37"/>
    <mergeCell ref="F36:F37"/>
    <mergeCell ref="G36:G37"/>
    <mergeCell ref="H36:H37"/>
    <mergeCell ref="E34:E35"/>
    <mergeCell ref="D34:D35"/>
    <mergeCell ref="I42:I43"/>
    <mergeCell ref="B38:B39"/>
    <mergeCell ref="D38:D39"/>
    <mergeCell ref="E38:E39"/>
    <mergeCell ref="F38:F39"/>
    <mergeCell ref="G38:G39"/>
    <mergeCell ref="H38:H39"/>
    <mergeCell ref="H40:H41"/>
    <mergeCell ref="I40:I41"/>
    <mergeCell ref="J40:J41"/>
    <mergeCell ref="B40:B41"/>
    <mergeCell ref="D40:D41"/>
    <mergeCell ref="E40:E41"/>
    <mergeCell ref="F40:F41"/>
    <mergeCell ref="G40:G41"/>
    <mergeCell ref="L36:L37"/>
    <mergeCell ref="M36:M37"/>
    <mergeCell ref="K40:K41"/>
    <mergeCell ref="L40:L41"/>
    <mergeCell ref="M40:M41"/>
    <mergeCell ref="I36:I37"/>
    <mergeCell ref="J36:J37"/>
    <mergeCell ref="K36:K37"/>
    <mergeCell ref="L38:L39"/>
    <mergeCell ref="M38:M39"/>
    <mergeCell ref="J38:J39"/>
    <mergeCell ref="K38:K39"/>
    <mergeCell ref="J34:J35"/>
    <mergeCell ref="K34:K35"/>
    <mergeCell ref="L34:L35"/>
    <mergeCell ref="M34:M35"/>
    <mergeCell ref="B34:B35"/>
    <mergeCell ref="B32:C33"/>
    <mergeCell ref="D32:D33"/>
    <mergeCell ref="B25:B26"/>
    <mergeCell ref="D25:D26"/>
    <mergeCell ref="E25:E26"/>
    <mergeCell ref="F25:F26"/>
    <mergeCell ref="G25:G26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F34:F35"/>
    <mergeCell ref="G34:G35"/>
    <mergeCell ref="H34:H35"/>
    <mergeCell ref="I12:I13"/>
    <mergeCell ref="J12:J13"/>
    <mergeCell ref="K12:K13"/>
    <mergeCell ref="L12:L13"/>
    <mergeCell ref="M12:M13"/>
    <mergeCell ref="B10:B11"/>
    <mergeCell ref="D10:D11"/>
    <mergeCell ref="E10:E11"/>
    <mergeCell ref="F10:F11"/>
    <mergeCell ref="G10:G11"/>
    <mergeCell ref="B12:B13"/>
    <mergeCell ref="D12:D13"/>
    <mergeCell ref="E12:E13"/>
    <mergeCell ref="F12:F13"/>
    <mergeCell ref="G12:G13"/>
    <mergeCell ref="H12:H13"/>
    <mergeCell ref="L10:L11"/>
    <mergeCell ref="M10:M11"/>
    <mergeCell ref="H10:H11"/>
    <mergeCell ref="I10:I11"/>
    <mergeCell ref="J10:J11"/>
    <mergeCell ref="K10:K11"/>
    <mergeCell ref="L2:L3"/>
    <mergeCell ref="M2:M3"/>
    <mergeCell ref="I8:I9"/>
    <mergeCell ref="J8:J9"/>
    <mergeCell ref="K8:K9"/>
    <mergeCell ref="L8:L9"/>
    <mergeCell ref="M8:M9"/>
    <mergeCell ref="J2:J3"/>
    <mergeCell ref="K2:K3"/>
    <mergeCell ref="L6:L7"/>
    <mergeCell ref="M6:M7"/>
    <mergeCell ref="K4:K5"/>
    <mergeCell ref="L4:L5"/>
    <mergeCell ref="M4:M5"/>
    <mergeCell ref="K6:K7"/>
    <mergeCell ref="I2:I3"/>
    <mergeCell ref="I4:I5"/>
    <mergeCell ref="J4:J5"/>
    <mergeCell ref="I6:I7"/>
    <mergeCell ref="J6:J7"/>
    <mergeCell ref="B8:B9"/>
    <mergeCell ref="D8:D9"/>
    <mergeCell ref="E8:E9"/>
    <mergeCell ref="F8:F9"/>
    <mergeCell ref="G8:G9"/>
    <mergeCell ref="H8:H9"/>
    <mergeCell ref="B2:C3"/>
    <mergeCell ref="D2:D3"/>
    <mergeCell ref="E2:E3"/>
    <mergeCell ref="F2:F3"/>
    <mergeCell ref="G2:G3"/>
    <mergeCell ref="H2:H3"/>
    <mergeCell ref="B4:B5"/>
    <mergeCell ref="D4:D5"/>
    <mergeCell ref="E4:E5"/>
    <mergeCell ref="F4:F5"/>
    <mergeCell ref="G4:G5"/>
    <mergeCell ref="H4:H5"/>
    <mergeCell ref="B6:B7"/>
    <mergeCell ref="D6:D7"/>
    <mergeCell ref="E6:E7"/>
    <mergeCell ref="F6:F7"/>
    <mergeCell ref="G6:G7"/>
    <mergeCell ref="H6:H7"/>
  </mergeCells>
  <pageMargins left="0.11811023622047245" right="0.11811023622047245" top="0.35433070866141736" bottom="0.15748031496062992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>
    <tabColor rgb="FFFFFF00"/>
  </sheetPr>
  <dimension ref="A1:M146"/>
  <sheetViews>
    <sheetView workbookViewId="0">
      <pane ySplit="2" topLeftCell="A3" activePane="bottomLeft" state="frozen"/>
      <selection activeCell="G100" sqref="G100"/>
      <selection pane="bottomLeft" activeCell="G100" sqref="G100"/>
    </sheetView>
  </sheetViews>
  <sheetFormatPr defaultRowHeight="12.75"/>
  <cols>
    <col min="1" max="1" width="1.28515625" style="1" customWidth="1"/>
    <col min="2" max="2" width="3.5703125" style="1" customWidth="1"/>
    <col min="3" max="3" width="20.85546875" style="1" customWidth="1"/>
    <col min="4" max="8" width="6.85546875" style="1" customWidth="1"/>
    <col min="9" max="12" width="7" style="1" customWidth="1"/>
    <col min="13" max="13" width="8.28515625" style="1" customWidth="1"/>
    <col min="14" max="14" width="9.140625" style="1"/>
    <col min="15" max="15" width="12.85546875" style="1" customWidth="1"/>
    <col min="16" max="16" width="15.7109375" style="1" customWidth="1"/>
    <col min="17" max="17" width="2.42578125" style="1" customWidth="1"/>
    <col min="18" max="18" width="12.140625" style="1" customWidth="1"/>
    <col min="19" max="24" width="9.140625" style="1"/>
    <col min="25" max="25" width="3.5703125" style="1" customWidth="1"/>
    <col min="26" max="26" width="19.42578125" style="1" customWidth="1"/>
    <col min="27" max="35" width="8" style="1" customWidth="1"/>
    <col min="36" max="36" width="6.140625" style="1" customWidth="1"/>
    <col min="37" max="16384" width="9.140625" style="1"/>
  </cols>
  <sheetData>
    <row r="1" spans="2:13" ht="11.25" customHeight="1">
      <c r="B1" s="252" t="s">
        <v>403</v>
      </c>
      <c r="C1" s="253"/>
      <c r="D1" s="253"/>
      <c r="E1" s="253"/>
      <c r="F1" s="253"/>
      <c r="G1" s="253"/>
      <c r="H1" s="253"/>
      <c r="I1" s="253"/>
      <c r="J1" s="253"/>
      <c r="K1" s="254"/>
      <c r="L1" s="253"/>
      <c r="M1" s="254"/>
    </row>
    <row r="2" spans="2:13" ht="12" customHeight="1" thickBot="1">
      <c r="B2" s="255"/>
      <c r="C2" s="256"/>
      <c r="D2" s="256"/>
      <c r="E2" s="256"/>
      <c r="F2" s="256"/>
      <c r="G2" s="256"/>
      <c r="H2" s="256"/>
      <c r="I2" s="256"/>
      <c r="J2" s="256"/>
      <c r="K2" s="257"/>
      <c r="L2" s="256"/>
      <c r="M2" s="257"/>
    </row>
    <row r="3" spans="2:13" ht="12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ht="13.5" thickBot="1"/>
    <row r="5" spans="2:13" ht="12.75" customHeight="1">
      <c r="B5" s="243" t="s">
        <v>39</v>
      </c>
      <c r="C5" s="250"/>
      <c r="D5" s="234" t="s">
        <v>45</v>
      </c>
      <c r="E5" s="234" t="s">
        <v>46</v>
      </c>
      <c r="F5" s="234" t="s">
        <v>47</v>
      </c>
      <c r="G5" s="234" t="s">
        <v>48</v>
      </c>
      <c r="H5" s="234" t="s">
        <v>292</v>
      </c>
      <c r="I5" s="234" t="s">
        <v>12</v>
      </c>
      <c r="J5" s="241" t="s">
        <v>43</v>
      </c>
      <c r="K5" s="241" t="s">
        <v>44</v>
      </c>
      <c r="L5" s="241" t="s">
        <v>49</v>
      </c>
      <c r="M5" s="234" t="s">
        <v>13</v>
      </c>
    </row>
    <row r="6" spans="2:13" ht="12.75" customHeight="1" thickBot="1">
      <c r="B6" s="244"/>
      <c r="C6" s="251"/>
      <c r="D6" s="235"/>
      <c r="E6" s="235"/>
      <c r="F6" s="235"/>
      <c r="G6" s="235"/>
      <c r="H6" s="235"/>
      <c r="I6" s="235"/>
      <c r="J6" s="242"/>
      <c r="K6" s="242"/>
      <c r="L6" s="242"/>
      <c r="M6" s="235"/>
    </row>
    <row r="7" spans="2:13" ht="12.75" customHeight="1" thickBot="1">
      <c r="B7" s="243" t="s">
        <v>45</v>
      </c>
      <c r="C7" s="163" t="s">
        <v>313</v>
      </c>
      <c r="D7" s="245"/>
      <c r="E7" s="236">
        <v>21</v>
      </c>
      <c r="F7" s="236">
        <v>21</v>
      </c>
      <c r="G7" s="236">
        <v>21</v>
      </c>
      <c r="H7" s="236"/>
      <c r="I7" s="236">
        <f t="shared" ref="I7:I13" si="0">COUNTIF(D7:H8,21)</f>
        <v>3</v>
      </c>
      <c r="J7" s="236">
        <f>SUM(D7:H8)</f>
        <v>63</v>
      </c>
      <c r="K7" s="236">
        <f>SUM(D7:D16)</f>
        <v>28</v>
      </c>
      <c r="L7" s="236">
        <f>SUM(J7-K7)</f>
        <v>35</v>
      </c>
      <c r="M7" s="236">
        <v>1</v>
      </c>
    </row>
    <row r="8" spans="2:13" ht="12.75" customHeight="1" thickBot="1">
      <c r="B8" s="244"/>
      <c r="C8" s="186" t="s">
        <v>398</v>
      </c>
      <c r="D8" s="245"/>
      <c r="E8" s="236"/>
      <c r="F8" s="236"/>
      <c r="G8" s="236"/>
      <c r="H8" s="236"/>
      <c r="I8" s="236"/>
      <c r="J8" s="236"/>
      <c r="K8" s="236"/>
      <c r="L8" s="236"/>
      <c r="M8" s="236"/>
    </row>
    <row r="9" spans="2:13" ht="12.75" customHeight="1" thickBot="1">
      <c r="B9" s="243" t="s">
        <v>46</v>
      </c>
      <c r="C9" s="163" t="s">
        <v>435</v>
      </c>
      <c r="D9" s="293">
        <v>16</v>
      </c>
      <c r="E9" s="238"/>
      <c r="F9" s="236">
        <v>21</v>
      </c>
      <c r="G9" s="236">
        <v>21</v>
      </c>
      <c r="H9" s="236"/>
      <c r="I9" s="236">
        <f t="shared" si="0"/>
        <v>2</v>
      </c>
      <c r="J9" s="236">
        <f>SUM(D9:H10)</f>
        <v>58</v>
      </c>
      <c r="K9" s="234">
        <f>SUM(E7:E16)</f>
        <v>47</v>
      </c>
      <c r="L9" s="236">
        <f t="shared" ref="L9" si="1">SUM(J9-K9)</f>
        <v>11</v>
      </c>
      <c r="M9" s="236">
        <v>2</v>
      </c>
    </row>
    <row r="10" spans="2:13" ht="12.75" customHeight="1" thickBot="1">
      <c r="B10" s="244"/>
      <c r="C10" s="186" t="s">
        <v>434</v>
      </c>
      <c r="D10" s="293"/>
      <c r="E10" s="238"/>
      <c r="F10" s="236"/>
      <c r="G10" s="236"/>
      <c r="H10" s="236"/>
      <c r="I10" s="236"/>
      <c r="J10" s="236"/>
      <c r="K10" s="235"/>
      <c r="L10" s="236"/>
      <c r="M10" s="236"/>
    </row>
    <row r="11" spans="2:13" ht="12.75" customHeight="1" thickBot="1">
      <c r="B11" s="243" t="s">
        <v>47</v>
      </c>
      <c r="C11" s="163" t="s">
        <v>442</v>
      </c>
      <c r="D11" s="293">
        <v>3</v>
      </c>
      <c r="E11" s="236">
        <v>11</v>
      </c>
      <c r="F11" s="238"/>
      <c r="G11" s="236">
        <v>21</v>
      </c>
      <c r="H11" s="236"/>
      <c r="I11" s="236">
        <f t="shared" si="0"/>
        <v>1</v>
      </c>
      <c r="J11" s="236">
        <f>SUM(D11:H12)</f>
        <v>35</v>
      </c>
      <c r="K11" s="234">
        <f>SUM(F7:F16)</f>
        <v>60</v>
      </c>
      <c r="L11" s="236">
        <f t="shared" ref="L11" si="2">SUM(J11-K11)</f>
        <v>-25</v>
      </c>
      <c r="M11" s="236">
        <v>3</v>
      </c>
    </row>
    <row r="12" spans="2:13" ht="12.75" customHeight="1" thickBot="1">
      <c r="B12" s="244"/>
      <c r="C12" s="187" t="s">
        <v>443</v>
      </c>
      <c r="D12" s="293"/>
      <c r="E12" s="236"/>
      <c r="F12" s="238"/>
      <c r="G12" s="236"/>
      <c r="H12" s="236"/>
      <c r="I12" s="236"/>
      <c r="J12" s="236"/>
      <c r="K12" s="235"/>
      <c r="L12" s="236"/>
      <c r="M12" s="236"/>
    </row>
    <row r="13" spans="2:13" ht="12.75" customHeight="1" thickBot="1">
      <c r="B13" s="243" t="s">
        <v>48</v>
      </c>
      <c r="C13" s="186" t="s">
        <v>451</v>
      </c>
      <c r="D13" s="293">
        <v>9</v>
      </c>
      <c r="E13" s="236">
        <v>15</v>
      </c>
      <c r="F13" s="236">
        <v>18</v>
      </c>
      <c r="G13" s="238"/>
      <c r="H13" s="237"/>
      <c r="I13" s="236">
        <f t="shared" si="0"/>
        <v>0</v>
      </c>
      <c r="J13" s="236">
        <f t="shared" ref="J13" si="3">SUM(D13:H14)</f>
        <v>42</v>
      </c>
      <c r="K13" s="234">
        <f>SUM(G7:G16)</f>
        <v>63</v>
      </c>
      <c r="L13" s="236">
        <f t="shared" ref="L13" si="4">SUM(J13-K13)</f>
        <v>-21</v>
      </c>
      <c r="M13" s="236">
        <v>4</v>
      </c>
    </row>
    <row r="14" spans="2:13" ht="12.75" customHeight="1" thickBot="1">
      <c r="B14" s="244"/>
      <c r="C14" s="187" t="s">
        <v>452</v>
      </c>
      <c r="D14" s="293"/>
      <c r="E14" s="236"/>
      <c r="F14" s="236"/>
      <c r="G14" s="238"/>
      <c r="H14" s="237"/>
      <c r="I14" s="236"/>
      <c r="J14" s="236"/>
      <c r="K14" s="235"/>
      <c r="L14" s="236"/>
      <c r="M14" s="236"/>
    </row>
    <row r="15" spans="2:13" ht="12.75" customHeight="1" thickBot="1">
      <c r="B15" s="243" t="s">
        <v>292</v>
      </c>
      <c r="C15" s="188"/>
      <c r="D15" s="293"/>
      <c r="E15" s="236"/>
      <c r="F15" s="236"/>
      <c r="G15" s="237"/>
      <c r="H15" s="295"/>
      <c r="I15" s="236">
        <f t="shared" ref="I15" si="5">COUNTIF(D15:H16,21)</f>
        <v>0</v>
      </c>
      <c r="J15" s="236">
        <f t="shared" ref="J15" si="6">SUM(D15:H16)</f>
        <v>0</v>
      </c>
      <c r="K15" s="234">
        <f>SUM(H7:H16)</f>
        <v>0</v>
      </c>
      <c r="L15" s="236">
        <f t="shared" ref="L15" si="7">SUM(J15-K15)</f>
        <v>0</v>
      </c>
      <c r="M15" s="236"/>
    </row>
    <row r="16" spans="2:13" ht="12.75" customHeight="1" thickBot="1">
      <c r="B16" s="244"/>
      <c r="C16" s="187"/>
      <c r="D16" s="293"/>
      <c r="E16" s="236"/>
      <c r="F16" s="236"/>
      <c r="G16" s="237"/>
      <c r="H16" s="295"/>
      <c r="I16" s="236"/>
      <c r="J16" s="236"/>
      <c r="K16" s="235"/>
      <c r="L16" s="236"/>
      <c r="M16" s="236"/>
    </row>
    <row r="17" spans="2:13" ht="12.75" customHeight="1">
      <c r="B17" s="191"/>
      <c r="C17" s="67"/>
      <c r="D17" s="191"/>
      <c r="E17" s="191"/>
      <c r="F17" s="191"/>
      <c r="G17" s="134"/>
      <c r="H17" s="191"/>
      <c r="I17" s="191"/>
      <c r="J17" s="191"/>
      <c r="K17" s="191"/>
      <c r="L17" s="191"/>
    </row>
    <row r="18" spans="2:13" ht="12.75" customHeight="1">
      <c r="B18" s="136"/>
      <c r="C18" s="6"/>
      <c r="D18" s="191"/>
      <c r="E18" s="191"/>
      <c r="F18" s="191"/>
    </row>
    <row r="19" spans="2:13" ht="12.75" customHeight="1" thickBot="1">
      <c r="C19" s="6"/>
      <c r="D19" s="191"/>
      <c r="E19" s="191"/>
      <c r="F19" s="191"/>
    </row>
    <row r="20" spans="2:13" ht="12.75" customHeight="1">
      <c r="B20" s="243" t="s">
        <v>40</v>
      </c>
      <c r="C20" s="250"/>
      <c r="D20" s="234" t="s">
        <v>45</v>
      </c>
      <c r="E20" s="234" t="s">
        <v>46</v>
      </c>
      <c r="F20" s="234" t="s">
        <v>47</v>
      </c>
      <c r="G20" s="234" t="s">
        <v>48</v>
      </c>
      <c r="H20" s="234" t="s">
        <v>292</v>
      </c>
      <c r="I20" s="234" t="s">
        <v>12</v>
      </c>
      <c r="J20" s="241" t="s">
        <v>43</v>
      </c>
      <c r="K20" s="241" t="s">
        <v>44</v>
      </c>
      <c r="L20" s="241" t="s">
        <v>49</v>
      </c>
      <c r="M20" s="234" t="s">
        <v>13</v>
      </c>
    </row>
    <row r="21" spans="2:13" ht="12.75" customHeight="1" thickBot="1">
      <c r="B21" s="244"/>
      <c r="C21" s="251"/>
      <c r="D21" s="235"/>
      <c r="E21" s="235"/>
      <c r="F21" s="235"/>
      <c r="G21" s="235"/>
      <c r="H21" s="235"/>
      <c r="I21" s="235"/>
      <c r="J21" s="242"/>
      <c r="K21" s="242"/>
      <c r="L21" s="242"/>
      <c r="M21" s="235"/>
    </row>
    <row r="22" spans="2:13" ht="12.75" customHeight="1" thickBot="1">
      <c r="B22" s="243" t="s">
        <v>45</v>
      </c>
      <c r="C22" s="163" t="s">
        <v>73</v>
      </c>
      <c r="D22" s="245"/>
      <c r="E22" s="236">
        <v>21</v>
      </c>
      <c r="F22" s="236">
        <v>21</v>
      </c>
      <c r="G22" s="236">
        <v>21</v>
      </c>
      <c r="H22" s="236"/>
      <c r="I22" s="236">
        <f>COUNTIF(D22:H23,21)</f>
        <v>3</v>
      </c>
      <c r="J22" s="236">
        <f>SUM(D22:H23)</f>
        <v>63</v>
      </c>
      <c r="K22" s="236">
        <f>SUM(D22:D31)</f>
        <v>48</v>
      </c>
      <c r="L22" s="236">
        <f>SUM(J22-K22)</f>
        <v>15</v>
      </c>
      <c r="M22" s="236">
        <v>1</v>
      </c>
    </row>
    <row r="23" spans="2:13" ht="12.75" customHeight="1" thickBot="1">
      <c r="B23" s="244"/>
      <c r="C23" s="186" t="s">
        <v>439</v>
      </c>
      <c r="D23" s="245"/>
      <c r="E23" s="236"/>
      <c r="F23" s="236"/>
      <c r="G23" s="236"/>
      <c r="H23" s="236"/>
      <c r="I23" s="236"/>
      <c r="J23" s="236"/>
      <c r="K23" s="236"/>
      <c r="L23" s="236"/>
      <c r="M23" s="236"/>
    </row>
    <row r="24" spans="2:13" ht="12.75" customHeight="1" thickBot="1">
      <c r="B24" s="243" t="s">
        <v>46</v>
      </c>
      <c r="C24" s="163" t="s">
        <v>374</v>
      </c>
      <c r="D24" s="293">
        <v>14</v>
      </c>
      <c r="E24" s="238"/>
      <c r="F24" s="236">
        <v>21</v>
      </c>
      <c r="G24" s="236">
        <v>16</v>
      </c>
      <c r="H24" s="236"/>
      <c r="I24" s="236">
        <f t="shared" ref="I24" si="8">COUNTIF(D24:H25,21)</f>
        <v>1</v>
      </c>
      <c r="J24" s="236">
        <f t="shared" ref="J24" si="9">SUM(D24:H25)</f>
        <v>51</v>
      </c>
      <c r="K24" s="234">
        <f>SUM(E22:E31)</f>
        <v>52</v>
      </c>
      <c r="L24" s="236">
        <f t="shared" ref="L24" si="10">SUM(J24-K24)</f>
        <v>-1</v>
      </c>
      <c r="M24" s="236">
        <v>3</v>
      </c>
    </row>
    <row r="25" spans="2:13" ht="12.75" customHeight="1" thickBot="1">
      <c r="B25" s="244"/>
      <c r="C25" s="186" t="s">
        <v>436</v>
      </c>
      <c r="D25" s="293"/>
      <c r="E25" s="238"/>
      <c r="F25" s="236"/>
      <c r="G25" s="236"/>
      <c r="H25" s="236"/>
      <c r="I25" s="236"/>
      <c r="J25" s="236"/>
      <c r="K25" s="235"/>
      <c r="L25" s="236"/>
      <c r="M25" s="236"/>
    </row>
    <row r="26" spans="2:13" ht="12.75" customHeight="1" thickBot="1">
      <c r="B26" s="243" t="s">
        <v>47</v>
      </c>
      <c r="C26" s="163" t="s">
        <v>444</v>
      </c>
      <c r="D26" s="293">
        <v>16</v>
      </c>
      <c r="E26" s="236">
        <v>10</v>
      </c>
      <c r="F26" s="238"/>
      <c r="G26" s="236">
        <v>12</v>
      </c>
      <c r="H26" s="236"/>
      <c r="I26" s="236">
        <f t="shared" ref="I26" si="11">COUNTIF(D26:H27,21)</f>
        <v>0</v>
      </c>
      <c r="J26" s="236">
        <f t="shared" ref="J26" si="12">SUM(D26:H27)</f>
        <v>38</v>
      </c>
      <c r="K26" s="234">
        <f>SUM(F22:F31)</f>
        <v>63</v>
      </c>
      <c r="L26" s="236">
        <f t="shared" ref="L26" si="13">SUM(J26-K26)</f>
        <v>-25</v>
      </c>
      <c r="M26" s="236">
        <v>4</v>
      </c>
    </row>
    <row r="27" spans="2:13" ht="12.75" customHeight="1" thickBot="1">
      <c r="B27" s="244"/>
      <c r="C27" s="187" t="s">
        <v>379</v>
      </c>
      <c r="D27" s="293"/>
      <c r="E27" s="236"/>
      <c r="F27" s="238"/>
      <c r="G27" s="236"/>
      <c r="H27" s="236"/>
      <c r="I27" s="236"/>
      <c r="J27" s="236"/>
      <c r="K27" s="235"/>
      <c r="L27" s="236"/>
      <c r="M27" s="236"/>
    </row>
    <row r="28" spans="2:13" ht="12.75" customHeight="1" thickBot="1">
      <c r="B28" s="243" t="s">
        <v>48</v>
      </c>
      <c r="C28" s="186" t="s">
        <v>367</v>
      </c>
      <c r="D28" s="293">
        <v>18</v>
      </c>
      <c r="E28" s="236">
        <v>21</v>
      </c>
      <c r="F28" s="236">
        <v>21</v>
      </c>
      <c r="G28" s="238"/>
      <c r="H28" s="237"/>
      <c r="I28" s="236">
        <f>COUNTIF(D28:H29,21)</f>
        <v>2</v>
      </c>
      <c r="J28" s="236">
        <f t="shared" ref="J28" si="14">SUM(D28:H29)</f>
        <v>60</v>
      </c>
      <c r="K28" s="234">
        <f>SUM(G22:G31)</f>
        <v>49</v>
      </c>
      <c r="L28" s="236">
        <f t="shared" ref="L28" si="15">SUM(J28-K28)</f>
        <v>11</v>
      </c>
      <c r="M28" s="236">
        <v>2</v>
      </c>
    </row>
    <row r="29" spans="2:13" ht="12.75" customHeight="1" thickBot="1">
      <c r="B29" s="244"/>
      <c r="C29" s="187" t="s">
        <v>412</v>
      </c>
      <c r="D29" s="293"/>
      <c r="E29" s="236"/>
      <c r="F29" s="236"/>
      <c r="G29" s="238"/>
      <c r="H29" s="237"/>
      <c r="I29" s="236"/>
      <c r="J29" s="236"/>
      <c r="K29" s="235"/>
      <c r="L29" s="236"/>
      <c r="M29" s="236"/>
    </row>
    <row r="30" spans="2:13" ht="12.75" customHeight="1" thickBot="1">
      <c r="B30" s="243" t="s">
        <v>292</v>
      </c>
      <c r="C30" s="188"/>
      <c r="D30" s="293"/>
      <c r="E30" s="236"/>
      <c r="F30" s="236"/>
      <c r="G30" s="237"/>
      <c r="H30" s="295"/>
      <c r="I30" s="236">
        <f t="shared" ref="I30" si="16">COUNTIF(D30:H31,21)</f>
        <v>0</v>
      </c>
      <c r="J30" s="236">
        <f t="shared" ref="J30" si="17">SUM(D30:H31)</f>
        <v>0</v>
      </c>
      <c r="K30" s="234">
        <f>SUM(H22:H31)</f>
        <v>0</v>
      </c>
      <c r="L30" s="236">
        <f t="shared" ref="L30" si="18">SUM(J30-K30)</f>
        <v>0</v>
      </c>
      <c r="M30" s="236"/>
    </row>
    <row r="31" spans="2:13" ht="12.75" customHeight="1" thickBot="1">
      <c r="B31" s="244"/>
      <c r="C31" s="187"/>
      <c r="D31" s="293"/>
      <c r="E31" s="236"/>
      <c r="F31" s="236"/>
      <c r="G31" s="237"/>
      <c r="H31" s="295"/>
      <c r="I31" s="236"/>
      <c r="J31" s="236"/>
      <c r="K31" s="235"/>
      <c r="L31" s="236"/>
      <c r="M31" s="236"/>
    </row>
    <row r="32" spans="2:13" ht="12.75" customHeight="1">
      <c r="B32" s="191"/>
      <c r="C32" s="67"/>
      <c r="D32" s="191"/>
      <c r="E32" s="191"/>
      <c r="F32" s="191"/>
      <c r="G32" s="134"/>
      <c r="H32" s="191"/>
      <c r="I32" s="191"/>
      <c r="J32" s="191"/>
      <c r="K32" s="191"/>
      <c r="L32" s="191"/>
    </row>
    <row r="33" spans="2:13" ht="12.75" customHeight="1">
      <c r="B33" s="136"/>
      <c r="C33" s="6"/>
      <c r="D33" s="191"/>
      <c r="E33" s="191"/>
      <c r="F33" s="191"/>
    </row>
    <row r="34" spans="2:13" ht="12.75" customHeight="1" thickBot="1"/>
    <row r="35" spans="2:13" ht="12.75" customHeight="1">
      <c r="B35" s="243" t="s">
        <v>41</v>
      </c>
      <c r="C35" s="250"/>
      <c r="D35" s="234" t="s">
        <v>45</v>
      </c>
      <c r="E35" s="234" t="s">
        <v>46</v>
      </c>
      <c r="F35" s="234" t="s">
        <v>47</v>
      </c>
      <c r="G35" s="234" t="s">
        <v>48</v>
      </c>
      <c r="H35" s="234" t="s">
        <v>292</v>
      </c>
      <c r="I35" s="234" t="s">
        <v>12</v>
      </c>
      <c r="J35" s="241" t="s">
        <v>43</v>
      </c>
      <c r="K35" s="241" t="s">
        <v>44</v>
      </c>
      <c r="L35" s="241" t="s">
        <v>49</v>
      </c>
      <c r="M35" s="234" t="s">
        <v>13</v>
      </c>
    </row>
    <row r="36" spans="2:13" ht="12.75" customHeight="1" thickBot="1">
      <c r="B36" s="244"/>
      <c r="C36" s="251"/>
      <c r="D36" s="235"/>
      <c r="E36" s="235"/>
      <c r="F36" s="235"/>
      <c r="G36" s="235"/>
      <c r="H36" s="235"/>
      <c r="I36" s="235"/>
      <c r="J36" s="242"/>
      <c r="K36" s="242"/>
      <c r="L36" s="242"/>
      <c r="M36" s="235"/>
    </row>
    <row r="37" spans="2:13" ht="12.75" customHeight="1" thickBot="1">
      <c r="B37" s="243" t="s">
        <v>45</v>
      </c>
      <c r="C37" s="163" t="s">
        <v>437</v>
      </c>
      <c r="D37" s="245"/>
      <c r="E37" s="236">
        <v>21</v>
      </c>
      <c r="F37" s="236">
        <v>21</v>
      </c>
      <c r="G37" s="236">
        <v>21</v>
      </c>
      <c r="H37" s="236"/>
      <c r="I37" s="236">
        <f>COUNTIF(D37:H38,21)</f>
        <v>3</v>
      </c>
      <c r="J37" s="236">
        <f>SUM(D37:H38)</f>
        <v>63</v>
      </c>
      <c r="K37" s="236">
        <f>SUM(D37:D46)</f>
        <v>31</v>
      </c>
      <c r="L37" s="236">
        <f>SUM(J37-K37)</f>
        <v>32</v>
      </c>
      <c r="M37" s="236">
        <v>1</v>
      </c>
    </row>
    <row r="38" spans="2:13" ht="12.75" customHeight="1" thickBot="1">
      <c r="B38" s="244"/>
      <c r="C38" s="186" t="s">
        <v>438</v>
      </c>
      <c r="D38" s="245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12.75" customHeight="1" thickBot="1">
      <c r="B39" s="243" t="s">
        <v>46</v>
      </c>
      <c r="C39" s="163" t="s">
        <v>375</v>
      </c>
      <c r="D39" s="293">
        <v>10</v>
      </c>
      <c r="E39" s="238"/>
      <c r="F39" s="236">
        <v>10</v>
      </c>
      <c r="G39" s="236">
        <v>21</v>
      </c>
      <c r="H39" s="236"/>
      <c r="I39" s="236">
        <f t="shared" ref="I39" si="19">COUNTIF(D39:H40,21)</f>
        <v>1</v>
      </c>
      <c r="J39" s="236">
        <f t="shared" ref="J39" si="20">SUM(D39:H40)</f>
        <v>41</v>
      </c>
      <c r="K39" s="234">
        <f>SUM(E37:E46)</f>
        <v>53</v>
      </c>
      <c r="L39" s="236">
        <f t="shared" ref="L39" si="21">SUM(J39-K39)</f>
        <v>-12</v>
      </c>
      <c r="M39" s="236">
        <v>3</v>
      </c>
    </row>
    <row r="40" spans="2:13" ht="12.75" customHeight="1" thickBot="1">
      <c r="B40" s="244"/>
      <c r="C40" s="186" t="s">
        <v>440</v>
      </c>
      <c r="D40" s="293"/>
      <c r="E40" s="238"/>
      <c r="F40" s="236"/>
      <c r="G40" s="236"/>
      <c r="H40" s="236"/>
      <c r="I40" s="236"/>
      <c r="J40" s="236"/>
      <c r="K40" s="235"/>
      <c r="L40" s="236"/>
      <c r="M40" s="236"/>
    </row>
    <row r="41" spans="2:13" ht="12.75" customHeight="1" thickBot="1">
      <c r="B41" s="243" t="s">
        <v>47</v>
      </c>
      <c r="C41" s="163" t="s">
        <v>445</v>
      </c>
      <c r="D41" s="293">
        <v>16</v>
      </c>
      <c r="E41" s="236">
        <v>21</v>
      </c>
      <c r="F41" s="238"/>
      <c r="G41" s="236">
        <v>21</v>
      </c>
      <c r="H41" s="236"/>
      <c r="I41" s="236">
        <f t="shared" ref="I41" si="22">COUNTIF(D41:H42,21)</f>
        <v>2</v>
      </c>
      <c r="J41" s="236">
        <f t="shared" ref="J41" si="23">SUM(D41:H42)</f>
        <v>58</v>
      </c>
      <c r="K41" s="234">
        <f>SUM(F37:F46)</f>
        <v>37</v>
      </c>
      <c r="L41" s="236">
        <f t="shared" ref="L41" si="24">SUM(J41-K41)</f>
        <v>21</v>
      </c>
      <c r="M41" s="236">
        <v>2</v>
      </c>
    </row>
    <row r="42" spans="2:13" ht="12.75" customHeight="1" thickBot="1">
      <c r="B42" s="244"/>
      <c r="C42" s="187" t="s">
        <v>446</v>
      </c>
      <c r="D42" s="293"/>
      <c r="E42" s="236"/>
      <c r="F42" s="238"/>
      <c r="G42" s="236"/>
      <c r="H42" s="236"/>
      <c r="I42" s="236"/>
      <c r="J42" s="236"/>
      <c r="K42" s="235"/>
      <c r="L42" s="236"/>
      <c r="M42" s="236"/>
    </row>
    <row r="43" spans="2:13" ht="12.75" customHeight="1" thickBot="1">
      <c r="B43" s="243" t="s">
        <v>48</v>
      </c>
      <c r="C43" s="186" t="s">
        <v>449</v>
      </c>
      <c r="D43" s="293">
        <v>5</v>
      </c>
      <c r="E43" s="236">
        <v>11</v>
      </c>
      <c r="F43" s="236">
        <v>6</v>
      </c>
      <c r="G43" s="238"/>
      <c r="H43" s="237"/>
      <c r="I43" s="236">
        <f>COUNTIF(D43:H44,21)</f>
        <v>0</v>
      </c>
      <c r="J43" s="236">
        <f t="shared" ref="J43" si="25">SUM(D43:H44)</f>
        <v>22</v>
      </c>
      <c r="K43" s="234">
        <f>SUM(G37:G46)</f>
        <v>63</v>
      </c>
      <c r="L43" s="236">
        <f t="shared" ref="L43" si="26">SUM(J43-K43)</f>
        <v>-41</v>
      </c>
      <c r="M43" s="236">
        <v>4</v>
      </c>
    </row>
    <row r="44" spans="2:13" ht="12.75" customHeight="1" thickBot="1">
      <c r="B44" s="244"/>
      <c r="C44" s="187" t="s">
        <v>450</v>
      </c>
      <c r="D44" s="293"/>
      <c r="E44" s="236"/>
      <c r="F44" s="236"/>
      <c r="G44" s="238"/>
      <c r="H44" s="237"/>
      <c r="I44" s="236"/>
      <c r="J44" s="236"/>
      <c r="K44" s="235"/>
      <c r="L44" s="236"/>
      <c r="M44" s="236"/>
    </row>
    <row r="45" spans="2:13" ht="12.75" customHeight="1" thickBot="1">
      <c r="B45" s="243" t="s">
        <v>292</v>
      </c>
      <c r="C45" s="188"/>
      <c r="D45" s="293"/>
      <c r="E45" s="236"/>
      <c r="F45" s="236"/>
      <c r="G45" s="237"/>
      <c r="H45" s="295"/>
      <c r="I45" s="236">
        <f t="shared" ref="I45" si="27">COUNTIF(D45:H46,21)</f>
        <v>0</v>
      </c>
      <c r="J45" s="236">
        <f t="shared" ref="J45" si="28">SUM(D45:H46)</f>
        <v>0</v>
      </c>
      <c r="K45" s="234">
        <f>SUM(H37:H46)</f>
        <v>0</v>
      </c>
      <c r="L45" s="236">
        <f t="shared" ref="L45" si="29">SUM(J45-K45)</f>
        <v>0</v>
      </c>
      <c r="M45" s="236"/>
    </row>
    <row r="46" spans="2:13" ht="12.75" customHeight="1" thickBot="1">
      <c r="B46" s="244"/>
      <c r="C46" s="187"/>
      <c r="D46" s="293"/>
      <c r="E46" s="236"/>
      <c r="F46" s="236"/>
      <c r="G46" s="237"/>
      <c r="H46" s="295"/>
      <c r="I46" s="236"/>
      <c r="J46" s="236"/>
      <c r="K46" s="235"/>
      <c r="L46" s="236"/>
      <c r="M46" s="236"/>
    </row>
    <row r="47" spans="2:13" ht="12.75" customHeight="1"/>
    <row r="48" spans="2:13" ht="12.75" customHeight="1">
      <c r="B48" s="136"/>
    </row>
    <row r="49" spans="2:13" ht="12.75" customHeight="1" thickBot="1"/>
    <row r="50" spans="2:13" ht="12.75" customHeight="1">
      <c r="B50" s="243" t="s">
        <v>42</v>
      </c>
      <c r="C50" s="250"/>
      <c r="D50" s="234" t="s">
        <v>45</v>
      </c>
      <c r="E50" s="234" t="s">
        <v>46</v>
      </c>
      <c r="F50" s="234" t="s">
        <v>47</v>
      </c>
      <c r="G50" s="234" t="s">
        <v>48</v>
      </c>
      <c r="H50" s="234" t="s">
        <v>292</v>
      </c>
      <c r="I50" s="234" t="s">
        <v>12</v>
      </c>
      <c r="J50" s="241" t="s">
        <v>43</v>
      </c>
      <c r="K50" s="241" t="s">
        <v>44</v>
      </c>
      <c r="L50" s="241" t="s">
        <v>49</v>
      </c>
      <c r="M50" s="234" t="s">
        <v>13</v>
      </c>
    </row>
    <row r="51" spans="2:13" ht="12.75" customHeight="1" thickBot="1">
      <c r="B51" s="244"/>
      <c r="C51" s="251"/>
      <c r="D51" s="235"/>
      <c r="E51" s="235"/>
      <c r="F51" s="235"/>
      <c r="G51" s="235"/>
      <c r="H51" s="235"/>
      <c r="I51" s="235"/>
      <c r="J51" s="242"/>
      <c r="K51" s="242"/>
      <c r="L51" s="242"/>
      <c r="M51" s="235"/>
    </row>
    <row r="52" spans="2:13" ht="12.75" customHeight="1" thickBot="1">
      <c r="B52" s="243" t="s">
        <v>45</v>
      </c>
      <c r="C52" s="163" t="s">
        <v>453</v>
      </c>
      <c r="D52" s="245"/>
      <c r="E52" s="236">
        <v>21</v>
      </c>
      <c r="F52" s="236">
        <v>21</v>
      </c>
      <c r="G52" s="236">
        <v>21</v>
      </c>
      <c r="H52" s="236"/>
      <c r="I52" s="236">
        <f>COUNTIF(D52:H53,21)</f>
        <v>3</v>
      </c>
      <c r="J52" s="236">
        <f>SUM(D52:H53)</f>
        <v>63</v>
      </c>
      <c r="K52" s="236">
        <f>SUM(D52:D61)</f>
        <v>19</v>
      </c>
      <c r="L52" s="236">
        <f>SUM(J52-K52)</f>
        <v>44</v>
      </c>
      <c r="M52" s="236">
        <v>1</v>
      </c>
    </row>
    <row r="53" spans="2:13" ht="12.75" customHeight="1" thickBot="1">
      <c r="B53" s="244"/>
      <c r="C53" s="186" t="s">
        <v>101</v>
      </c>
      <c r="D53" s="245"/>
      <c r="E53" s="236"/>
      <c r="F53" s="236"/>
      <c r="G53" s="236"/>
      <c r="H53" s="236"/>
      <c r="I53" s="236"/>
      <c r="J53" s="236"/>
      <c r="K53" s="236"/>
      <c r="L53" s="236"/>
      <c r="M53" s="236"/>
    </row>
    <row r="54" spans="2:13" ht="12.75" customHeight="1" thickBot="1">
      <c r="B54" s="243" t="s">
        <v>46</v>
      </c>
      <c r="C54" s="163" t="s">
        <v>441</v>
      </c>
      <c r="D54" s="293">
        <v>9</v>
      </c>
      <c r="E54" s="238"/>
      <c r="F54" s="236">
        <v>21</v>
      </c>
      <c r="G54" s="236">
        <v>21</v>
      </c>
      <c r="H54" s="236"/>
      <c r="I54" s="236">
        <f t="shared" ref="I54" si="30">COUNTIF(D54:H55,21)</f>
        <v>2</v>
      </c>
      <c r="J54" s="236">
        <f t="shared" ref="J54" si="31">SUM(D54:H55)</f>
        <v>51</v>
      </c>
      <c r="K54" s="234">
        <f>SUM(E52:E61)</f>
        <v>35</v>
      </c>
      <c r="L54" s="236">
        <f t="shared" ref="L54" si="32">SUM(J54-K54)</f>
        <v>16</v>
      </c>
      <c r="M54" s="236">
        <v>2</v>
      </c>
    </row>
    <row r="55" spans="2:13" ht="12.75" customHeight="1" thickBot="1">
      <c r="B55" s="244"/>
      <c r="C55" s="186" t="s">
        <v>377</v>
      </c>
      <c r="D55" s="293"/>
      <c r="E55" s="238"/>
      <c r="F55" s="236"/>
      <c r="G55" s="236"/>
      <c r="H55" s="236"/>
      <c r="I55" s="236"/>
      <c r="J55" s="236"/>
      <c r="K55" s="235"/>
      <c r="L55" s="236"/>
      <c r="M55" s="236"/>
    </row>
    <row r="56" spans="2:13" ht="12.75" customHeight="1" thickBot="1">
      <c r="B56" s="243" t="s">
        <v>47</v>
      </c>
      <c r="C56" s="163" t="s">
        <v>413</v>
      </c>
      <c r="D56" s="293">
        <v>6</v>
      </c>
      <c r="E56" s="236">
        <v>6</v>
      </c>
      <c r="F56" s="238"/>
      <c r="G56" s="236">
        <v>15</v>
      </c>
      <c r="H56" s="236"/>
      <c r="I56" s="236">
        <f t="shared" ref="I56" si="33">COUNTIF(D56:H57,21)</f>
        <v>0</v>
      </c>
      <c r="J56" s="236">
        <f t="shared" ref="J56" si="34">SUM(D56:H57)</f>
        <v>27</v>
      </c>
      <c r="K56" s="234">
        <f>SUM(F52:F61)</f>
        <v>63</v>
      </c>
      <c r="L56" s="236">
        <f t="shared" ref="L56" si="35">SUM(J56-K56)</f>
        <v>-36</v>
      </c>
      <c r="M56" s="236">
        <v>4</v>
      </c>
    </row>
    <row r="57" spans="2:13" ht="12.75" customHeight="1" thickBot="1">
      <c r="B57" s="244"/>
      <c r="C57" s="187" t="s">
        <v>387</v>
      </c>
      <c r="D57" s="293"/>
      <c r="E57" s="236"/>
      <c r="F57" s="238"/>
      <c r="G57" s="236"/>
      <c r="H57" s="236"/>
      <c r="I57" s="236"/>
      <c r="J57" s="236"/>
      <c r="K57" s="235"/>
      <c r="L57" s="236"/>
      <c r="M57" s="236"/>
    </row>
    <row r="58" spans="2:13" ht="12.75" customHeight="1" thickBot="1">
      <c r="B58" s="243" t="s">
        <v>48</v>
      </c>
      <c r="C58" s="186" t="s">
        <v>447</v>
      </c>
      <c r="D58" s="293">
        <v>4</v>
      </c>
      <c r="E58" s="236">
        <v>8</v>
      </c>
      <c r="F58" s="236">
        <v>21</v>
      </c>
      <c r="G58" s="238"/>
      <c r="H58" s="237"/>
      <c r="I58" s="236">
        <f>COUNTIF(D58:H59,21)</f>
        <v>1</v>
      </c>
      <c r="J58" s="236">
        <f t="shared" ref="J58" si="36">SUM(D58:H59)</f>
        <v>33</v>
      </c>
      <c r="K58" s="234">
        <f>SUM(G52:G61)</f>
        <v>57</v>
      </c>
      <c r="L58" s="236">
        <f t="shared" ref="L58" si="37">SUM(J58-K58)</f>
        <v>-24</v>
      </c>
      <c r="M58" s="236">
        <v>3</v>
      </c>
    </row>
    <row r="59" spans="2:13" ht="12.75" customHeight="1" thickBot="1">
      <c r="B59" s="244"/>
      <c r="C59" s="187" t="s">
        <v>448</v>
      </c>
      <c r="D59" s="293"/>
      <c r="E59" s="236"/>
      <c r="F59" s="236"/>
      <c r="G59" s="238"/>
      <c r="H59" s="237"/>
      <c r="I59" s="236"/>
      <c r="J59" s="236"/>
      <c r="K59" s="235"/>
      <c r="L59" s="236"/>
      <c r="M59" s="236"/>
    </row>
    <row r="60" spans="2:13" ht="12.75" customHeight="1" thickBot="1">
      <c r="B60" s="243" t="s">
        <v>292</v>
      </c>
      <c r="C60" s="196"/>
      <c r="D60" s="293"/>
      <c r="E60" s="236"/>
      <c r="F60" s="236"/>
      <c r="G60" s="237"/>
      <c r="H60" s="295"/>
      <c r="I60" s="236">
        <f t="shared" ref="I60" si="38">COUNTIF(D60:H61,21)</f>
        <v>0</v>
      </c>
      <c r="J60" s="236">
        <f t="shared" ref="J60" si="39">SUM(D60:H61)</f>
        <v>0</v>
      </c>
      <c r="K60" s="234">
        <f>SUM(H52:H61)</f>
        <v>0</v>
      </c>
      <c r="L60" s="236">
        <f t="shared" ref="L60" si="40">SUM(J60-K60)</f>
        <v>0</v>
      </c>
      <c r="M60" s="236"/>
    </row>
    <row r="61" spans="2:13" ht="12.75" customHeight="1" thickBot="1">
      <c r="B61" s="244"/>
      <c r="C61" s="187"/>
      <c r="D61" s="293"/>
      <c r="E61" s="236"/>
      <c r="F61" s="236"/>
      <c r="G61" s="237"/>
      <c r="H61" s="295"/>
      <c r="I61" s="236"/>
      <c r="J61" s="236"/>
      <c r="K61" s="235"/>
      <c r="L61" s="236"/>
      <c r="M61" s="236"/>
    </row>
    <row r="62" spans="2:13" ht="12.75" customHeight="1"/>
    <row r="63" spans="2:13" ht="12.75" customHeight="1">
      <c r="B63" s="136"/>
    </row>
    <row r="64" spans="2:13" ht="12.75" customHeight="1" thickBot="1">
      <c r="C64" s="191"/>
      <c r="D64" s="191"/>
      <c r="E64" s="191"/>
      <c r="F64" s="191"/>
      <c r="G64" s="191"/>
      <c r="H64" s="191"/>
      <c r="I64" s="191"/>
      <c r="J64" s="191"/>
      <c r="K64" s="191"/>
    </row>
    <row r="65" spans="2:13" ht="12.75" customHeight="1">
      <c r="B65" s="252" t="str">
        <f>B1</f>
        <v>MEN'S LEAGUE 'A' RESULTS - JUNE 2019</v>
      </c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4"/>
    </row>
    <row r="66" spans="2:13" ht="13.5" customHeight="1" thickBot="1">
      <c r="B66" s="255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7"/>
    </row>
    <row r="67" spans="2:13" ht="13.5" thickBot="1"/>
    <row r="68" spans="2:13" ht="12.75" customHeight="1">
      <c r="B68" s="246" t="s">
        <v>341</v>
      </c>
      <c r="C68" s="247"/>
    </row>
    <row r="69" spans="2:13" ht="12.75" customHeight="1" thickBot="1">
      <c r="B69" s="248"/>
      <c r="C69" s="249"/>
    </row>
    <row r="70" spans="2:13" ht="7.5" customHeight="1" thickBot="1"/>
    <row r="71" spans="2:13" ht="13.5" customHeight="1">
      <c r="B71" s="234" t="s">
        <v>45</v>
      </c>
      <c r="C71" s="204" t="s">
        <v>313</v>
      </c>
      <c r="D71" s="250" t="s">
        <v>218</v>
      </c>
      <c r="E71" s="234" t="s">
        <v>15</v>
      </c>
      <c r="F71" s="234" t="s">
        <v>225</v>
      </c>
      <c r="G71" s="390" t="s">
        <v>367</v>
      </c>
      <c r="H71" s="391"/>
      <c r="I71" s="392"/>
      <c r="J71" s="250" t="s">
        <v>558</v>
      </c>
    </row>
    <row r="72" spans="2:13" ht="15" customHeight="1" thickBot="1">
      <c r="B72" s="235"/>
      <c r="C72" s="193" t="s">
        <v>398</v>
      </c>
      <c r="D72" s="276"/>
      <c r="E72" s="235"/>
      <c r="F72" s="235"/>
      <c r="G72" s="324" t="s">
        <v>412</v>
      </c>
      <c r="H72" s="346"/>
      <c r="I72" s="325"/>
      <c r="J72" s="276"/>
      <c r="M72" s="137"/>
    </row>
    <row r="73" spans="2:13" ht="7.5" customHeight="1" thickBot="1">
      <c r="B73" s="151"/>
      <c r="D73" s="66"/>
      <c r="F73" s="66"/>
      <c r="M73" s="137"/>
    </row>
    <row r="74" spans="2:13" ht="15" customHeight="1">
      <c r="B74" s="243" t="s">
        <v>46</v>
      </c>
      <c r="C74" s="204" t="s">
        <v>73</v>
      </c>
      <c r="D74" s="250" t="s">
        <v>220</v>
      </c>
      <c r="E74" s="234" t="s">
        <v>15</v>
      </c>
      <c r="F74" s="234" t="s">
        <v>224</v>
      </c>
      <c r="G74" s="466" t="s">
        <v>435</v>
      </c>
      <c r="H74" s="467"/>
      <c r="I74" s="468"/>
      <c r="J74" s="234" t="s">
        <v>558</v>
      </c>
      <c r="M74" s="137"/>
    </row>
    <row r="75" spans="2:13" ht="15" customHeight="1" thickBot="1">
      <c r="B75" s="244"/>
      <c r="C75" s="193" t="s">
        <v>439</v>
      </c>
      <c r="D75" s="276"/>
      <c r="E75" s="235"/>
      <c r="F75" s="235"/>
      <c r="G75" s="419" t="s">
        <v>434</v>
      </c>
      <c r="H75" s="469"/>
      <c r="I75" s="470"/>
      <c r="J75" s="235"/>
      <c r="M75" s="137"/>
    </row>
    <row r="76" spans="2:13" ht="7.5" customHeight="1" thickBot="1">
      <c r="B76" s="151"/>
      <c r="C76" s="112"/>
      <c r="D76" s="66"/>
      <c r="F76" s="66"/>
      <c r="M76" s="137"/>
    </row>
    <row r="77" spans="2:13" ht="15" customHeight="1">
      <c r="B77" s="243" t="s">
        <v>47</v>
      </c>
      <c r="C77" s="204" t="s">
        <v>571</v>
      </c>
      <c r="D77" s="234" t="s">
        <v>221</v>
      </c>
      <c r="E77" s="234" t="s">
        <v>15</v>
      </c>
      <c r="F77" s="234" t="s">
        <v>219</v>
      </c>
      <c r="G77" s="390" t="s">
        <v>572</v>
      </c>
      <c r="H77" s="471"/>
      <c r="I77" s="436"/>
      <c r="J77" s="286" t="s">
        <v>249</v>
      </c>
      <c r="M77" s="137"/>
    </row>
    <row r="78" spans="2:13" ht="14.25" customHeight="1" thickBot="1">
      <c r="B78" s="244"/>
      <c r="C78" s="193" t="s">
        <v>438</v>
      </c>
      <c r="D78" s="235"/>
      <c r="E78" s="235"/>
      <c r="F78" s="235"/>
      <c r="G78" s="324" t="s">
        <v>377</v>
      </c>
      <c r="H78" s="346"/>
      <c r="I78" s="325"/>
      <c r="J78" s="457"/>
      <c r="M78" s="137"/>
    </row>
    <row r="79" spans="2:13" ht="7.5" customHeight="1" thickBot="1">
      <c r="B79" s="151"/>
      <c r="D79" s="66"/>
      <c r="F79" s="66"/>
      <c r="M79" s="137"/>
    </row>
    <row r="80" spans="2:13" ht="15.75" customHeight="1">
      <c r="B80" s="234" t="s">
        <v>48</v>
      </c>
      <c r="C80" s="204" t="s">
        <v>453</v>
      </c>
      <c r="D80" s="258" t="s">
        <v>222</v>
      </c>
      <c r="E80" s="234" t="s">
        <v>15</v>
      </c>
      <c r="F80" s="234" t="s">
        <v>223</v>
      </c>
      <c r="G80" s="390" t="s">
        <v>445</v>
      </c>
      <c r="H80" s="391"/>
      <c r="I80" s="392"/>
      <c r="J80" s="250" t="s">
        <v>565</v>
      </c>
      <c r="M80" s="137"/>
    </row>
    <row r="81" spans="2:13" ht="15.75" customHeight="1" thickBot="1">
      <c r="B81" s="235"/>
      <c r="C81" s="193" t="s">
        <v>101</v>
      </c>
      <c r="D81" s="259"/>
      <c r="E81" s="235"/>
      <c r="F81" s="235"/>
      <c r="G81" s="324" t="s">
        <v>446</v>
      </c>
      <c r="H81" s="346"/>
      <c r="I81" s="325"/>
      <c r="J81" s="276"/>
      <c r="M81" s="137"/>
    </row>
    <row r="82" spans="2:13" ht="7.5" customHeight="1">
      <c r="B82" s="151"/>
      <c r="D82" s="66"/>
      <c r="F82" s="66"/>
      <c r="M82" s="137"/>
    </row>
    <row r="83" spans="2:13" ht="13.5" thickBot="1"/>
    <row r="84" spans="2:13" ht="12.75" customHeight="1">
      <c r="B84" s="246" t="s">
        <v>20</v>
      </c>
      <c r="C84" s="247"/>
    </row>
    <row r="85" spans="2:13" ht="7.5" customHeight="1" thickBot="1">
      <c r="B85" s="248"/>
      <c r="C85" s="249"/>
    </row>
    <row r="86" spans="2:13" ht="13.5" thickBot="1">
      <c r="C86" s="179"/>
    </row>
    <row r="87" spans="2:13" ht="12.75" customHeight="1">
      <c r="B87" s="243">
        <v>1</v>
      </c>
      <c r="C87" s="196" t="s">
        <v>313</v>
      </c>
      <c r="D87" s="268" t="s">
        <v>45</v>
      </c>
      <c r="E87" s="234" t="s">
        <v>15</v>
      </c>
      <c r="F87" s="243" t="s">
        <v>47</v>
      </c>
      <c r="G87" s="472" t="s">
        <v>571</v>
      </c>
      <c r="H87" s="473"/>
      <c r="I87" s="473"/>
      <c r="J87" s="474"/>
      <c r="K87" s="462" t="s">
        <v>570</v>
      </c>
      <c r="L87" s="250"/>
    </row>
    <row r="88" spans="2:13" ht="17.25" customHeight="1" thickBot="1">
      <c r="B88" s="244"/>
      <c r="C88" s="187" t="s">
        <v>398</v>
      </c>
      <c r="D88" s="269"/>
      <c r="E88" s="235"/>
      <c r="F88" s="244"/>
      <c r="G88" s="370" t="s">
        <v>438</v>
      </c>
      <c r="H88" s="371"/>
      <c r="I88" s="371"/>
      <c r="J88" s="372"/>
      <c r="K88" s="244"/>
      <c r="L88" s="276"/>
    </row>
    <row r="89" spans="2:13" ht="13.5" thickBot="1">
      <c r="B89" s="151"/>
    </row>
    <row r="90" spans="2:13">
      <c r="B90" s="234">
        <v>2</v>
      </c>
      <c r="C90" s="196" t="s">
        <v>73</v>
      </c>
      <c r="D90" s="258" t="s">
        <v>46</v>
      </c>
      <c r="E90" s="234" t="s">
        <v>15</v>
      </c>
      <c r="F90" s="243" t="s">
        <v>48</v>
      </c>
      <c r="G90" s="458" t="s">
        <v>453</v>
      </c>
      <c r="H90" s="463"/>
      <c r="I90" s="463"/>
      <c r="J90" s="459"/>
      <c r="K90" s="274" t="s">
        <v>327</v>
      </c>
      <c r="L90" s="250"/>
    </row>
    <row r="91" spans="2:13" ht="13.5" thickBot="1">
      <c r="B91" s="235"/>
      <c r="C91" s="187" t="s">
        <v>439</v>
      </c>
      <c r="D91" s="259"/>
      <c r="E91" s="235"/>
      <c r="F91" s="244"/>
      <c r="G91" s="464" t="s">
        <v>101</v>
      </c>
      <c r="H91" s="465"/>
      <c r="I91" s="465"/>
      <c r="J91" s="461"/>
      <c r="K91" s="275"/>
      <c r="L91" s="276"/>
    </row>
    <row r="92" spans="2:13">
      <c r="B92" s="71"/>
      <c r="C92" s="67"/>
      <c r="D92" s="70"/>
      <c r="E92" s="71"/>
      <c r="F92" s="71"/>
      <c r="G92" s="72"/>
      <c r="H92" s="6"/>
      <c r="I92" s="6"/>
      <c r="J92" s="71"/>
    </row>
    <row r="93" spans="2:13" ht="13.5" thickBot="1">
      <c r="B93" s="71"/>
      <c r="C93" s="67"/>
      <c r="D93" s="70"/>
      <c r="E93" s="71"/>
      <c r="F93" s="71"/>
      <c r="G93" s="72"/>
      <c r="H93" s="72"/>
      <c r="I93" s="6"/>
      <c r="J93" s="71"/>
    </row>
    <row r="94" spans="2:13" ht="12.75" customHeight="1">
      <c r="B94" s="246" t="s">
        <v>21</v>
      </c>
      <c r="C94" s="247"/>
    </row>
    <row r="95" spans="2:13" ht="13.5" customHeight="1" thickBot="1">
      <c r="B95" s="248"/>
      <c r="C95" s="249"/>
    </row>
    <row r="96" spans="2:13" ht="12.75" customHeight="1" thickBot="1"/>
    <row r="97" spans="2:13" ht="13.5" customHeight="1">
      <c r="B97" s="234">
        <v>1</v>
      </c>
      <c r="C97" s="2" t="s">
        <v>571</v>
      </c>
      <c r="D97" s="234" t="s">
        <v>15</v>
      </c>
      <c r="E97" s="458" t="s">
        <v>101</v>
      </c>
      <c r="F97" s="459"/>
      <c r="G97" s="243" t="s">
        <v>604</v>
      </c>
      <c r="H97" s="274"/>
      <c r="I97" s="274"/>
      <c r="J97" s="250"/>
      <c r="K97" s="230"/>
      <c r="L97" s="230"/>
    </row>
    <row r="98" spans="2:13" ht="13.5" customHeight="1" thickBot="1">
      <c r="B98" s="235"/>
      <c r="C98" s="3" t="s">
        <v>438</v>
      </c>
      <c r="D98" s="235"/>
      <c r="E98" s="460" t="s">
        <v>453</v>
      </c>
      <c r="F98" s="461"/>
      <c r="G98" s="244"/>
      <c r="H98" s="275"/>
      <c r="I98" s="275"/>
      <c r="J98" s="276"/>
      <c r="K98" s="230"/>
      <c r="L98" s="230"/>
    </row>
    <row r="99" spans="2:13" ht="13.5" customHeight="1">
      <c r="B99" s="220"/>
      <c r="C99" s="6"/>
      <c r="D99" s="220"/>
      <c r="E99" s="232"/>
      <c r="F99" s="233"/>
      <c r="G99" s="220"/>
      <c r="H99" s="220"/>
      <c r="I99" s="220"/>
      <c r="J99" s="220"/>
      <c r="K99" s="230"/>
      <c r="L99" s="230"/>
    </row>
    <row r="100" spans="2:13" ht="13.5" customHeight="1">
      <c r="B100" s="220"/>
      <c r="C100" s="6"/>
      <c r="D100" s="220"/>
      <c r="E100" s="232"/>
      <c r="F100" s="233"/>
      <c r="G100" s="220"/>
      <c r="H100" s="220"/>
      <c r="I100" s="220"/>
      <c r="J100" s="220"/>
      <c r="K100" s="230"/>
      <c r="L100" s="230"/>
    </row>
    <row r="101" spans="2:13" ht="13.5" customHeight="1" thickBot="1">
      <c r="B101" s="220"/>
      <c r="C101" s="6"/>
      <c r="D101" s="220"/>
      <c r="E101" s="232"/>
      <c r="F101" s="233"/>
      <c r="G101" s="220"/>
      <c r="H101" s="220"/>
      <c r="I101" s="220"/>
      <c r="J101" s="220"/>
      <c r="K101" s="230"/>
      <c r="L101" s="230"/>
    </row>
    <row r="102" spans="2:13" ht="13.5" customHeight="1">
      <c r="B102" s="246" t="s">
        <v>605</v>
      </c>
      <c r="C102" s="247"/>
      <c r="K102" s="230"/>
      <c r="L102" s="230"/>
    </row>
    <row r="103" spans="2:13" ht="13.5" customHeight="1" thickBot="1">
      <c r="B103" s="248"/>
      <c r="C103" s="249"/>
      <c r="K103" s="230"/>
      <c r="L103" s="230"/>
    </row>
    <row r="104" spans="2:13" ht="13.5" customHeight="1" thickBot="1">
      <c r="K104" s="230"/>
      <c r="L104" s="230"/>
    </row>
    <row r="105" spans="2:13" ht="13.5" customHeight="1">
      <c r="B105" s="234">
        <v>1</v>
      </c>
      <c r="C105" s="105" t="s">
        <v>73</v>
      </c>
      <c r="D105" s="234" t="s">
        <v>15</v>
      </c>
      <c r="E105" s="453" t="s">
        <v>313</v>
      </c>
      <c r="F105" s="454"/>
      <c r="G105" s="243" t="s">
        <v>606</v>
      </c>
      <c r="H105" s="274"/>
      <c r="I105" s="274"/>
      <c r="J105" s="250"/>
      <c r="K105" s="230"/>
      <c r="L105" s="230"/>
    </row>
    <row r="106" spans="2:13" ht="13.5" customHeight="1" thickBot="1">
      <c r="B106" s="235"/>
      <c r="C106" s="106" t="s">
        <v>439</v>
      </c>
      <c r="D106" s="235"/>
      <c r="E106" s="455" t="s">
        <v>398</v>
      </c>
      <c r="F106" s="456"/>
      <c r="G106" s="244"/>
      <c r="H106" s="275"/>
      <c r="I106" s="275"/>
      <c r="J106" s="276"/>
      <c r="K106" s="230"/>
      <c r="L106" s="230"/>
    </row>
    <row r="107" spans="2:13" ht="13.5" customHeight="1">
      <c r="B107" s="220"/>
      <c r="C107" s="6"/>
      <c r="D107" s="220"/>
      <c r="E107" s="232"/>
      <c r="F107" s="233"/>
      <c r="G107" s="220"/>
      <c r="H107" s="220"/>
      <c r="I107" s="220"/>
      <c r="J107" s="220"/>
      <c r="K107" s="230"/>
      <c r="L107" s="230"/>
    </row>
    <row r="108" spans="2:13" ht="13.5" customHeight="1">
      <c r="B108" s="220"/>
      <c r="C108" s="6"/>
      <c r="D108" s="220"/>
      <c r="E108" s="232"/>
      <c r="F108" s="233"/>
      <c r="G108" s="220"/>
      <c r="H108" s="220"/>
      <c r="I108" s="220"/>
      <c r="J108" s="220"/>
      <c r="K108" s="230"/>
      <c r="L108" s="230"/>
    </row>
    <row r="109" spans="2:13" ht="13.5" customHeight="1" thickBot="1">
      <c r="B109" s="220"/>
      <c r="C109" s="6"/>
      <c r="D109" s="220"/>
      <c r="E109" s="232"/>
      <c r="F109" s="233"/>
      <c r="G109" s="220"/>
      <c r="H109" s="220"/>
      <c r="I109" s="220"/>
      <c r="J109" s="220"/>
      <c r="K109" s="230"/>
      <c r="L109" s="230"/>
    </row>
    <row r="110" spans="2:13" ht="13.5" customHeight="1">
      <c r="B110" s="337" t="s">
        <v>226</v>
      </c>
      <c r="C110" s="338"/>
      <c r="D110" s="338"/>
      <c r="E110" s="338"/>
      <c r="F110" s="338"/>
      <c r="G110" s="338"/>
      <c r="H110" s="338"/>
      <c r="I110" s="338"/>
      <c r="J110" s="338"/>
      <c r="K110" s="338"/>
      <c r="L110" s="338"/>
      <c r="M110" s="339"/>
    </row>
    <row r="111" spans="2:13" ht="13.5" customHeight="1" thickBot="1">
      <c r="B111" s="351"/>
      <c r="C111" s="352"/>
      <c r="D111" s="352"/>
      <c r="E111" s="352"/>
      <c r="F111" s="352"/>
      <c r="G111" s="352"/>
      <c r="H111" s="352"/>
      <c r="I111" s="352"/>
      <c r="J111" s="352"/>
      <c r="K111" s="352"/>
      <c r="L111" s="352"/>
      <c r="M111" s="353"/>
    </row>
    <row r="112" spans="2:13" ht="13.5" customHeight="1">
      <c r="B112" s="220"/>
      <c r="C112" s="6"/>
      <c r="D112" s="220"/>
      <c r="E112" s="232"/>
      <c r="F112" s="233"/>
      <c r="G112" s="220"/>
      <c r="H112" s="220"/>
      <c r="I112" s="220"/>
      <c r="J112" s="220"/>
      <c r="K112" s="230"/>
      <c r="L112" s="230"/>
    </row>
    <row r="113" spans="2:12" ht="13.5" customHeight="1">
      <c r="B113" s="220"/>
      <c r="C113" s="6"/>
      <c r="D113" s="220"/>
      <c r="E113" s="232"/>
      <c r="F113" s="233"/>
      <c r="G113" s="220"/>
      <c r="H113" s="220"/>
      <c r="I113" s="220"/>
      <c r="J113" s="220"/>
      <c r="K113" s="230"/>
      <c r="L113" s="230"/>
    </row>
    <row r="114" spans="2:12" ht="13.5" customHeight="1">
      <c r="B114" s="220"/>
      <c r="C114" s="6"/>
      <c r="D114" s="220"/>
      <c r="E114" s="232"/>
      <c r="F114" s="233"/>
      <c r="G114" s="220"/>
      <c r="H114" s="220"/>
      <c r="I114" s="220"/>
      <c r="J114" s="220"/>
      <c r="K114" s="230"/>
      <c r="L114" s="230"/>
    </row>
    <row r="115" spans="2:12" ht="12.75" customHeight="1"/>
    <row r="116" spans="2:12" ht="13.5" customHeight="1"/>
    <row r="117" spans="2:12" ht="15.75" customHeight="1"/>
    <row r="118" spans="2:12" ht="17.25" customHeight="1">
      <c r="B118" s="231"/>
      <c r="C118" s="231"/>
    </row>
    <row r="119" spans="2:12" ht="13.5" customHeight="1">
      <c r="B119" s="231"/>
      <c r="C119" s="231"/>
    </row>
    <row r="120" spans="2:12" ht="11.25" customHeight="1"/>
    <row r="123" spans="2:12" ht="7.5" customHeight="1"/>
    <row r="124" spans="2:12" ht="12.75" customHeight="1"/>
    <row r="125" spans="2:12" ht="13.5" customHeight="1"/>
    <row r="128" spans="2:12" ht="12.75" customHeight="1"/>
    <row r="129" ht="13.5" customHeight="1"/>
    <row r="130" ht="7.5" customHeight="1"/>
    <row r="133" ht="7.5" customHeight="1"/>
    <row r="138" ht="12.75" customHeight="1"/>
    <row r="139" ht="13.5" customHeight="1"/>
    <row r="140" ht="7.5" customHeight="1"/>
    <row r="145" spans="1:1" ht="12.75" customHeight="1">
      <c r="A145" s="6"/>
    </row>
    <row r="146" spans="1:1" ht="13.5" customHeight="1">
      <c r="A146" s="6"/>
    </row>
  </sheetData>
  <sheetProtection password="DEF3" sheet="1" objects="1" scenarios="1" selectLockedCells="1"/>
  <mergeCells count="323">
    <mergeCell ref="M24:M25"/>
    <mergeCell ref="M28:M29"/>
    <mergeCell ref="M30:M31"/>
    <mergeCell ref="M26:M27"/>
    <mergeCell ref="M35:M36"/>
    <mergeCell ref="B65:M66"/>
    <mergeCell ref="B68:C69"/>
    <mergeCell ref="B71:B72"/>
    <mergeCell ref="D50:D51"/>
    <mergeCell ref="E50:E51"/>
    <mergeCell ref="F50:F51"/>
    <mergeCell ref="G71:I71"/>
    <mergeCell ref="G72:I72"/>
    <mergeCell ref="L28:L29"/>
    <mergeCell ref="I28:I29"/>
    <mergeCell ref="L26:L27"/>
    <mergeCell ref="M15:M16"/>
    <mergeCell ref="M7:M8"/>
    <mergeCell ref="B9:B10"/>
    <mergeCell ref="D9:D10"/>
    <mergeCell ref="E9:E10"/>
    <mergeCell ref="F9:F10"/>
    <mergeCell ref="G9:G10"/>
    <mergeCell ref="H9:H10"/>
    <mergeCell ref="J9:J10"/>
    <mergeCell ref="B15:B16"/>
    <mergeCell ref="D15:D16"/>
    <mergeCell ref="E15:E16"/>
    <mergeCell ref="F15:F16"/>
    <mergeCell ref="G15:G16"/>
    <mergeCell ref="H15:H16"/>
    <mergeCell ref="J15:J16"/>
    <mergeCell ref="K15:K16"/>
    <mergeCell ref="L15:L16"/>
    <mergeCell ref="K9:K10"/>
    <mergeCell ref="L9:L10"/>
    <mergeCell ref="M9:M10"/>
    <mergeCell ref="B7:B8"/>
    <mergeCell ref="D7:D8"/>
    <mergeCell ref="E7:E8"/>
    <mergeCell ref="B1:M2"/>
    <mergeCell ref="B5:C6"/>
    <mergeCell ref="D5:D6"/>
    <mergeCell ref="E5:E6"/>
    <mergeCell ref="F5:F6"/>
    <mergeCell ref="G5:G6"/>
    <mergeCell ref="H5:H6"/>
    <mergeCell ref="J5:J6"/>
    <mergeCell ref="K5:K6"/>
    <mergeCell ref="L5:L6"/>
    <mergeCell ref="M5:M6"/>
    <mergeCell ref="I5:I6"/>
    <mergeCell ref="F7:F8"/>
    <mergeCell ref="G7:G8"/>
    <mergeCell ref="H7:H8"/>
    <mergeCell ref="J7:J8"/>
    <mergeCell ref="K7:K8"/>
    <mergeCell ref="L7:L8"/>
    <mergeCell ref="M11:M12"/>
    <mergeCell ref="B13:B14"/>
    <mergeCell ref="D13:D14"/>
    <mergeCell ref="E13:E14"/>
    <mergeCell ref="F13:F14"/>
    <mergeCell ref="G13:G14"/>
    <mergeCell ref="H13:H14"/>
    <mergeCell ref="J13:J14"/>
    <mergeCell ref="K13:K14"/>
    <mergeCell ref="L13:L14"/>
    <mergeCell ref="M13:M14"/>
    <mergeCell ref="B11:B12"/>
    <mergeCell ref="D11:D12"/>
    <mergeCell ref="E11:E12"/>
    <mergeCell ref="F11:F12"/>
    <mergeCell ref="G11:G12"/>
    <mergeCell ref="H11:H12"/>
    <mergeCell ref="L11:L12"/>
    <mergeCell ref="J11:J12"/>
    <mergeCell ref="I30:I31"/>
    <mergeCell ref="K11:K12"/>
    <mergeCell ref="E26:E27"/>
    <mergeCell ref="F26:F27"/>
    <mergeCell ref="G26:G27"/>
    <mergeCell ref="H26:H27"/>
    <mergeCell ref="J26:J27"/>
    <mergeCell ref="B28:B29"/>
    <mergeCell ref="D28:D29"/>
    <mergeCell ref="E28:E29"/>
    <mergeCell ref="F28:F29"/>
    <mergeCell ref="G28:G29"/>
    <mergeCell ref="H28:H29"/>
    <mergeCell ref="J28:J29"/>
    <mergeCell ref="K28:K29"/>
    <mergeCell ref="I26:I27"/>
    <mergeCell ref="B26:B27"/>
    <mergeCell ref="D26:D27"/>
    <mergeCell ref="K26:K27"/>
    <mergeCell ref="D24:D25"/>
    <mergeCell ref="E24:E25"/>
    <mergeCell ref="F24:F25"/>
    <mergeCell ref="G24:G25"/>
    <mergeCell ref="L24:L25"/>
    <mergeCell ref="K35:K36"/>
    <mergeCell ref="L35:L36"/>
    <mergeCell ref="H37:H38"/>
    <mergeCell ref="I37:I38"/>
    <mergeCell ref="J37:J38"/>
    <mergeCell ref="K37:K38"/>
    <mergeCell ref="L37:L38"/>
    <mergeCell ref="H30:H31"/>
    <mergeCell ref="J30:J31"/>
    <mergeCell ref="K30:K31"/>
    <mergeCell ref="H24:H25"/>
    <mergeCell ref="J24:J25"/>
    <mergeCell ref="K24:K25"/>
    <mergeCell ref="D71:D72"/>
    <mergeCell ref="E71:E72"/>
    <mergeCell ref="F71:F72"/>
    <mergeCell ref="J71:J72"/>
    <mergeCell ref="B37:B38"/>
    <mergeCell ref="D37:D38"/>
    <mergeCell ref="E37:E38"/>
    <mergeCell ref="F37:F38"/>
    <mergeCell ref="G37:G38"/>
    <mergeCell ref="B60:B61"/>
    <mergeCell ref="D60:D61"/>
    <mergeCell ref="E60:E61"/>
    <mergeCell ref="F60:F61"/>
    <mergeCell ref="G60:G61"/>
    <mergeCell ref="H60:H61"/>
    <mergeCell ref="I60:I61"/>
    <mergeCell ref="J60:J61"/>
    <mergeCell ref="B87:B88"/>
    <mergeCell ref="D87:D88"/>
    <mergeCell ref="B110:M111"/>
    <mergeCell ref="B94:C95"/>
    <mergeCell ref="B97:B98"/>
    <mergeCell ref="D97:D98"/>
    <mergeCell ref="E97:F97"/>
    <mergeCell ref="E98:F98"/>
    <mergeCell ref="B90:B91"/>
    <mergeCell ref="D90:D91"/>
    <mergeCell ref="E90:E91"/>
    <mergeCell ref="F90:F91"/>
    <mergeCell ref="E87:E88"/>
    <mergeCell ref="F87:F88"/>
    <mergeCell ref="K87:L88"/>
    <mergeCell ref="K90:L91"/>
    <mergeCell ref="G90:J90"/>
    <mergeCell ref="G91:J91"/>
    <mergeCell ref="B102:C103"/>
    <mergeCell ref="B105:B106"/>
    <mergeCell ref="D105:D106"/>
    <mergeCell ref="G87:J87"/>
    <mergeCell ref="G88:J88"/>
    <mergeCell ref="I7:I8"/>
    <mergeCell ref="I9:I10"/>
    <mergeCell ref="I11:I12"/>
    <mergeCell ref="I13:I14"/>
    <mergeCell ref="I15:I16"/>
    <mergeCell ref="I24:I25"/>
    <mergeCell ref="L30:L31"/>
    <mergeCell ref="B84:C85"/>
    <mergeCell ref="B77:B78"/>
    <mergeCell ref="D77:D78"/>
    <mergeCell ref="E77:E78"/>
    <mergeCell ref="F77:F78"/>
    <mergeCell ref="J77:J78"/>
    <mergeCell ref="B80:B81"/>
    <mergeCell ref="D80:D81"/>
    <mergeCell ref="E80:E81"/>
    <mergeCell ref="F80:F81"/>
    <mergeCell ref="J80:J81"/>
    <mergeCell ref="B74:B75"/>
    <mergeCell ref="D74:D75"/>
    <mergeCell ref="E74:E75"/>
    <mergeCell ref="F74:F75"/>
    <mergeCell ref="J74:J75"/>
    <mergeCell ref="G20:G21"/>
    <mergeCell ref="H20:H21"/>
    <mergeCell ref="I20:I21"/>
    <mergeCell ref="J20:J21"/>
    <mergeCell ref="K20:K21"/>
    <mergeCell ref="L20:L21"/>
    <mergeCell ref="M20:M21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B20:C21"/>
    <mergeCell ref="D20:D21"/>
    <mergeCell ref="E20:E21"/>
    <mergeCell ref="F20:F21"/>
    <mergeCell ref="B24:B25"/>
    <mergeCell ref="B35:C36"/>
    <mergeCell ref="D35:D36"/>
    <mergeCell ref="E35:E36"/>
    <mergeCell ref="F35:F36"/>
    <mergeCell ref="G35:G36"/>
    <mergeCell ref="H35:H36"/>
    <mergeCell ref="I35:I36"/>
    <mergeCell ref="J35:J36"/>
    <mergeCell ref="B30:B31"/>
    <mergeCell ref="D30:D31"/>
    <mergeCell ref="E30:E31"/>
    <mergeCell ref="F30:F31"/>
    <mergeCell ref="G30:G31"/>
    <mergeCell ref="M37:M38"/>
    <mergeCell ref="B39:B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L41:L42"/>
    <mergeCell ref="M41:M42"/>
    <mergeCell ref="B43:B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B41:B42"/>
    <mergeCell ref="D41:D42"/>
    <mergeCell ref="E41:E42"/>
    <mergeCell ref="F41:F42"/>
    <mergeCell ref="G41:G42"/>
    <mergeCell ref="H41:H42"/>
    <mergeCell ref="I41:I42"/>
    <mergeCell ref="J41:J42"/>
    <mergeCell ref="K41:K42"/>
    <mergeCell ref="L45:L46"/>
    <mergeCell ref="M45:M46"/>
    <mergeCell ref="B50:C51"/>
    <mergeCell ref="G50:G51"/>
    <mergeCell ref="H50:H51"/>
    <mergeCell ref="I50:I51"/>
    <mergeCell ref="J50:J51"/>
    <mergeCell ref="K50:K51"/>
    <mergeCell ref="L50:L51"/>
    <mergeCell ref="M50:M51"/>
    <mergeCell ref="B45:B46"/>
    <mergeCell ref="D45:D46"/>
    <mergeCell ref="E45:E46"/>
    <mergeCell ref="F45:F46"/>
    <mergeCell ref="G45:G46"/>
    <mergeCell ref="H45:H46"/>
    <mergeCell ref="I45:I46"/>
    <mergeCell ref="J45:J46"/>
    <mergeCell ref="K45:K46"/>
    <mergeCell ref="L52:L53"/>
    <mergeCell ref="M52:M53"/>
    <mergeCell ref="B54:B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B52:B53"/>
    <mergeCell ref="D52:D53"/>
    <mergeCell ref="E52:E53"/>
    <mergeCell ref="F52:F53"/>
    <mergeCell ref="G52:G53"/>
    <mergeCell ref="H52:H53"/>
    <mergeCell ref="I52:I53"/>
    <mergeCell ref="J52:J53"/>
    <mergeCell ref="K52:K53"/>
    <mergeCell ref="B56:B57"/>
    <mergeCell ref="D56:D57"/>
    <mergeCell ref="E56:E57"/>
    <mergeCell ref="F56:F57"/>
    <mergeCell ref="G56:G57"/>
    <mergeCell ref="H56:H57"/>
    <mergeCell ref="I56:I57"/>
    <mergeCell ref="J56:J57"/>
    <mergeCell ref="K56:K57"/>
    <mergeCell ref="B58:B59"/>
    <mergeCell ref="D58:D59"/>
    <mergeCell ref="E58:E59"/>
    <mergeCell ref="F58:F59"/>
    <mergeCell ref="G58:G59"/>
    <mergeCell ref="H58:H59"/>
    <mergeCell ref="I58:I59"/>
    <mergeCell ref="J58:J59"/>
    <mergeCell ref="K58:K59"/>
    <mergeCell ref="G105:J106"/>
    <mergeCell ref="K60:K61"/>
    <mergeCell ref="L60:L61"/>
    <mergeCell ref="M60:M61"/>
    <mergeCell ref="G97:J98"/>
    <mergeCell ref="E105:F105"/>
    <mergeCell ref="E106:F106"/>
    <mergeCell ref="L56:L57"/>
    <mergeCell ref="M56:M57"/>
    <mergeCell ref="L58:L59"/>
    <mergeCell ref="M58:M59"/>
    <mergeCell ref="G80:I80"/>
    <mergeCell ref="G81:I81"/>
    <mergeCell ref="G74:I74"/>
    <mergeCell ref="G75:I75"/>
    <mergeCell ref="G77:I77"/>
    <mergeCell ref="G78:I78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rgb="FFFFFF00"/>
  </sheetPr>
  <dimension ref="A1:M131"/>
  <sheetViews>
    <sheetView workbookViewId="0">
      <pane ySplit="2" topLeftCell="A69" activePane="bottomLeft" state="frozen"/>
      <selection activeCell="G100" sqref="G100"/>
      <selection pane="bottomLeft" activeCell="G100" sqref="G100"/>
    </sheetView>
  </sheetViews>
  <sheetFormatPr defaultRowHeight="12.75"/>
  <cols>
    <col min="1" max="1" width="1.140625" style="1" customWidth="1"/>
    <col min="2" max="2" width="3.5703125" style="1" customWidth="1"/>
    <col min="3" max="3" width="19.42578125" style="1" customWidth="1"/>
    <col min="4" max="11" width="7.7109375" style="1" customWidth="1"/>
    <col min="12" max="12" width="9.140625" style="1"/>
    <col min="13" max="13" width="5.85546875" style="1" customWidth="1"/>
    <col min="14" max="16384" width="9.140625" style="1"/>
  </cols>
  <sheetData>
    <row r="1" spans="2:13" ht="11.25" customHeight="1">
      <c r="B1" s="252" t="s">
        <v>404</v>
      </c>
      <c r="C1" s="253"/>
      <c r="D1" s="253"/>
      <c r="E1" s="253"/>
      <c r="F1" s="253"/>
      <c r="G1" s="253"/>
      <c r="H1" s="253"/>
      <c r="I1" s="253"/>
      <c r="J1" s="254"/>
      <c r="K1" s="253"/>
      <c r="L1" s="254"/>
    </row>
    <row r="2" spans="2:13" ht="12" customHeight="1" thickBot="1">
      <c r="B2" s="255"/>
      <c r="C2" s="256"/>
      <c r="D2" s="256"/>
      <c r="E2" s="256"/>
      <c r="F2" s="256"/>
      <c r="G2" s="256"/>
      <c r="H2" s="256"/>
      <c r="I2" s="256"/>
      <c r="J2" s="257"/>
      <c r="K2" s="256"/>
      <c r="L2" s="257"/>
    </row>
    <row r="3" spans="2:13" ht="12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3" ht="13.5" thickBot="1"/>
    <row r="5" spans="2:13" ht="12.75" customHeight="1">
      <c r="B5" s="243" t="s">
        <v>39</v>
      </c>
      <c r="C5" s="250"/>
      <c r="D5" s="234" t="s">
        <v>45</v>
      </c>
      <c r="E5" s="234" t="s">
        <v>46</v>
      </c>
      <c r="F5" s="234" t="s">
        <v>47</v>
      </c>
      <c r="G5" s="234" t="s">
        <v>48</v>
      </c>
      <c r="H5" s="234" t="s">
        <v>292</v>
      </c>
      <c r="I5" s="234" t="s">
        <v>12</v>
      </c>
      <c r="J5" s="241" t="s">
        <v>43</v>
      </c>
      <c r="K5" s="241" t="s">
        <v>44</v>
      </c>
      <c r="L5" s="241" t="s">
        <v>49</v>
      </c>
      <c r="M5" s="234" t="s">
        <v>13</v>
      </c>
    </row>
    <row r="6" spans="2:13" ht="12.75" customHeight="1" thickBot="1">
      <c r="B6" s="244"/>
      <c r="C6" s="251"/>
      <c r="D6" s="235"/>
      <c r="E6" s="235"/>
      <c r="F6" s="235"/>
      <c r="G6" s="235"/>
      <c r="H6" s="235"/>
      <c r="I6" s="235"/>
      <c r="J6" s="242"/>
      <c r="K6" s="242"/>
      <c r="L6" s="242"/>
      <c r="M6" s="235"/>
    </row>
    <row r="7" spans="2:13" ht="12.75" customHeight="1" thickBot="1">
      <c r="B7" s="243" t="s">
        <v>45</v>
      </c>
      <c r="C7" s="195" t="s">
        <v>461</v>
      </c>
      <c r="D7" s="245"/>
      <c r="E7" s="236">
        <v>21</v>
      </c>
      <c r="F7" s="236">
        <v>21</v>
      </c>
      <c r="G7" s="236">
        <v>21</v>
      </c>
      <c r="H7" s="236"/>
      <c r="I7" s="236">
        <f>COUNTIF(D7:H8,21)</f>
        <v>3</v>
      </c>
      <c r="J7" s="236">
        <f>SUM(D7:H8)</f>
        <v>63</v>
      </c>
      <c r="K7" s="236">
        <f>SUM(D7:D16)</f>
        <v>32</v>
      </c>
      <c r="L7" s="236">
        <f>SUM(J7-K7)</f>
        <v>31</v>
      </c>
      <c r="M7" s="236">
        <v>1</v>
      </c>
    </row>
    <row r="8" spans="2:13" ht="12.75" customHeight="1" thickBot="1">
      <c r="B8" s="244"/>
      <c r="C8" s="186" t="s">
        <v>399</v>
      </c>
      <c r="D8" s="245"/>
      <c r="E8" s="236"/>
      <c r="F8" s="236"/>
      <c r="G8" s="236"/>
      <c r="H8" s="236"/>
      <c r="I8" s="236"/>
      <c r="J8" s="236"/>
      <c r="K8" s="236"/>
      <c r="L8" s="236"/>
      <c r="M8" s="236"/>
    </row>
    <row r="9" spans="2:13" ht="12.75" customHeight="1" thickBot="1">
      <c r="B9" s="243" t="s">
        <v>46</v>
      </c>
      <c r="C9" s="163" t="s">
        <v>409</v>
      </c>
      <c r="D9" s="293">
        <v>9</v>
      </c>
      <c r="E9" s="238"/>
      <c r="F9" s="236">
        <v>8</v>
      </c>
      <c r="G9" s="236">
        <v>7</v>
      </c>
      <c r="H9" s="236"/>
      <c r="I9" s="236">
        <f>COUNTIF(D9:H10,21)</f>
        <v>0</v>
      </c>
      <c r="J9" s="236">
        <f>SUM(D9:H10)</f>
        <v>24</v>
      </c>
      <c r="K9" s="236">
        <f>SUM(E7:E16)</f>
        <v>63</v>
      </c>
      <c r="L9" s="236">
        <f t="shared" ref="L9" si="0">SUM(J9-K9)</f>
        <v>-39</v>
      </c>
      <c r="M9" s="236">
        <v>4</v>
      </c>
    </row>
    <row r="10" spans="2:13" ht="12.75" customHeight="1" thickBot="1">
      <c r="B10" s="244"/>
      <c r="C10" s="187" t="s">
        <v>454</v>
      </c>
      <c r="D10" s="293"/>
      <c r="E10" s="238"/>
      <c r="F10" s="236"/>
      <c r="G10" s="236"/>
      <c r="H10" s="236"/>
      <c r="I10" s="236"/>
      <c r="J10" s="236"/>
      <c r="K10" s="236"/>
      <c r="L10" s="236"/>
      <c r="M10" s="236"/>
    </row>
    <row r="11" spans="2:13" ht="12.75" customHeight="1" thickBot="1">
      <c r="B11" s="243" t="s">
        <v>47</v>
      </c>
      <c r="C11" s="186" t="s">
        <v>456</v>
      </c>
      <c r="D11" s="293">
        <v>9</v>
      </c>
      <c r="E11" s="236">
        <v>21</v>
      </c>
      <c r="F11" s="238"/>
      <c r="G11" s="236">
        <v>19</v>
      </c>
      <c r="H11" s="236"/>
      <c r="I11" s="236">
        <f>COUNTIF(D11:H12,21)</f>
        <v>1</v>
      </c>
      <c r="J11" s="236">
        <f>SUM(D11:H12)</f>
        <v>49</v>
      </c>
      <c r="K11" s="236">
        <f>SUM(F7:F16)</f>
        <v>50</v>
      </c>
      <c r="L11" s="236">
        <f t="shared" ref="L11" si="1">SUM(J11-K11)</f>
        <v>-1</v>
      </c>
      <c r="M11" s="236">
        <v>3</v>
      </c>
    </row>
    <row r="12" spans="2:13" ht="12.75" customHeight="1" thickBot="1">
      <c r="B12" s="244"/>
      <c r="C12" s="187" t="s">
        <v>158</v>
      </c>
      <c r="D12" s="293"/>
      <c r="E12" s="236"/>
      <c r="F12" s="238"/>
      <c r="G12" s="236"/>
      <c r="H12" s="236"/>
      <c r="I12" s="236"/>
      <c r="J12" s="236"/>
      <c r="K12" s="236"/>
      <c r="L12" s="236"/>
      <c r="M12" s="236"/>
    </row>
    <row r="13" spans="2:13" ht="12.75" customHeight="1" thickBot="1">
      <c r="B13" s="243" t="s">
        <v>48</v>
      </c>
      <c r="C13" s="186" t="s">
        <v>448</v>
      </c>
      <c r="D13" s="293">
        <v>14</v>
      </c>
      <c r="E13" s="236">
        <v>21</v>
      </c>
      <c r="F13" s="236">
        <v>21</v>
      </c>
      <c r="G13" s="238"/>
      <c r="H13" s="237"/>
      <c r="I13" s="236">
        <f>COUNTIF(D13:H14,21)</f>
        <v>2</v>
      </c>
      <c r="J13" s="236">
        <f>SUM(D13:H14)</f>
        <v>56</v>
      </c>
      <c r="K13" s="236">
        <f>SUM(G7:G16)</f>
        <v>47</v>
      </c>
      <c r="L13" s="236">
        <f t="shared" ref="L13" si="2">SUM(J13-K13)</f>
        <v>9</v>
      </c>
      <c r="M13" s="236">
        <v>2</v>
      </c>
    </row>
    <row r="14" spans="2:13" ht="12.75" customHeight="1" thickBot="1">
      <c r="B14" s="244"/>
      <c r="C14" s="197" t="s">
        <v>433</v>
      </c>
      <c r="D14" s="293"/>
      <c r="E14" s="236"/>
      <c r="F14" s="236"/>
      <c r="G14" s="238"/>
      <c r="H14" s="237"/>
      <c r="I14" s="236"/>
      <c r="J14" s="236"/>
      <c r="K14" s="236"/>
      <c r="L14" s="236"/>
      <c r="M14" s="236"/>
    </row>
    <row r="15" spans="2:13" ht="12.75" customHeight="1" thickBot="1">
      <c r="B15" s="243" t="s">
        <v>292</v>
      </c>
      <c r="C15" s="175"/>
      <c r="D15" s="293"/>
      <c r="E15" s="236"/>
      <c r="F15" s="236"/>
      <c r="G15" s="237"/>
      <c r="H15" s="295"/>
      <c r="I15" s="236">
        <f>COUNTIF(D15:H16,21)</f>
        <v>0</v>
      </c>
      <c r="J15" s="236">
        <f>SUM(D15:H16)</f>
        <v>0</v>
      </c>
      <c r="K15" s="236">
        <f>SUM(H7:H16)</f>
        <v>0</v>
      </c>
      <c r="L15" s="236">
        <f>SUM(J15-K15)</f>
        <v>0</v>
      </c>
      <c r="M15" s="236"/>
    </row>
    <row r="16" spans="2:13" ht="12.75" customHeight="1" thickBot="1">
      <c r="B16" s="244"/>
      <c r="C16" s="174"/>
      <c r="D16" s="293"/>
      <c r="E16" s="236"/>
      <c r="F16" s="236"/>
      <c r="G16" s="237"/>
      <c r="H16" s="295"/>
      <c r="I16" s="236"/>
      <c r="J16" s="236"/>
      <c r="K16" s="236"/>
      <c r="L16" s="236"/>
      <c r="M16" s="236"/>
    </row>
    <row r="17" spans="2:13" ht="12.75" customHeight="1">
      <c r="C17" s="6"/>
      <c r="D17" s="71"/>
      <c r="E17" s="71"/>
      <c r="F17" s="71"/>
    </row>
    <row r="18" spans="2:13" ht="12.75" customHeight="1">
      <c r="B18" s="136"/>
      <c r="C18" s="6"/>
      <c r="D18" s="71"/>
      <c r="E18" s="71"/>
      <c r="F18" s="71"/>
    </row>
    <row r="19" spans="2:13" ht="12.75" customHeight="1" thickBot="1"/>
    <row r="20" spans="2:13" ht="12.75" customHeight="1">
      <c r="B20" s="243" t="s">
        <v>40</v>
      </c>
      <c r="C20" s="250"/>
      <c r="D20" s="234" t="s">
        <v>45</v>
      </c>
      <c r="E20" s="234" t="s">
        <v>46</v>
      </c>
      <c r="F20" s="234" t="s">
        <v>47</v>
      </c>
      <c r="G20" s="234" t="s">
        <v>48</v>
      </c>
      <c r="H20" s="234" t="s">
        <v>292</v>
      </c>
      <c r="I20" s="234" t="s">
        <v>12</v>
      </c>
      <c r="J20" s="241" t="s">
        <v>43</v>
      </c>
      <c r="K20" s="241" t="s">
        <v>44</v>
      </c>
      <c r="L20" s="241" t="s">
        <v>49</v>
      </c>
      <c r="M20" s="234" t="s">
        <v>13</v>
      </c>
    </row>
    <row r="21" spans="2:13" ht="12.75" customHeight="1" thickBot="1">
      <c r="B21" s="244"/>
      <c r="C21" s="251"/>
      <c r="D21" s="235"/>
      <c r="E21" s="235"/>
      <c r="F21" s="235"/>
      <c r="G21" s="235"/>
      <c r="H21" s="235"/>
      <c r="I21" s="235"/>
      <c r="J21" s="242"/>
      <c r="K21" s="242"/>
      <c r="L21" s="242"/>
      <c r="M21" s="235"/>
    </row>
    <row r="22" spans="2:13" ht="12.75" customHeight="1" thickBot="1">
      <c r="B22" s="243" t="s">
        <v>45</v>
      </c>
      <c r="C22" s="163" t="s">
        <v>365</v>
      </c>
      <c r="D22" s="245"/>
      <c r="E22" s="236">
        <v>21</v>
      </c>
      <c r="F22" s="236">
        <v>21</v>
      </c>
      <c r="G22" s="236">
        <v>21</v>
      </c>
      <c r="H22" s="236"/>
      <c r="I22" s="236">
        <f>COUNTIF(D22:H23,21)</f>
        <v>3</v>
      </c>
      <c r="J22" s="236">
        <f>SUM(D22:H23)</f>
        <v>63</v>
      </c>
      <c r="K22" s="236">
        <f>SUM(D22:D31)</f>
        <v>50</v>
      </c>
      <c r="L22" s="236">
        <f>SUM(J22-K22)</f>
        <v>13</v>
      </c>
      <c r="M22" s="236">
        <v>1</v>
      </c>
    </row>
    <row r="23" spans="2:13" ht="12.75" customHeight="1" thickBot="1">
      <c r="B23" s="244"/>
      <c r="C23" s="186" t="s">
        <v>389</v>
      </c>
      <c r="D23" s="245"/>
      <c r="E23" s="236"/>
      <c r="F23" s="236"/>
      <c r="G23" s="236"/>
      <c r="H23" s="236"/>
      <c r="I23" s="236"/>
      <c r="J23" s="236"/>
      <c r="K23" s="236"/>
      <c r="L23" s="236"/>
      <c r="M23" s="236"/>
    </row>
    <row r="24" spans="2:13" ht="12.75" customHeight="1" thickBot="1">
      <c r="B24" s="243" t="s">
        <v>46</v>
      </c>
      <c r="C24" s="163" t="s">
        <v>165</v>
      </c>
      <c r="D24" s="293">
        <v>20</v>
      </c>
      <c r="E24" s="238"/>
      <c r="F24" s="236">
        <v>20</v>
      </c>
      <c r="G24" s="236">
        <v>21</v>
      </c>
      <c r="H24" s="236"/>
      <c r="I24" s="236">
        <f>COUNTIF(D24:H25,21)</f>
        <v>1</v>
      </c>
      <c r="J24" s="236">
        <f>SUM(D24:H25)</f>
        <v>61</v>
      </c>
      <c r="K24" s="236">
        <f>SUM(E22:E31)</f>
        <v>62</v>
      </c>
      <c r="L24" s="236">
        <f t="shared" ref="L24" si="3">SUM(J24-K24)</f>
        <v>-1</v>
      </c>
      <c r="M24" s="236">
        <v>3</v>
      </c>
    </row>
    <row r="25" spans="2:13" ht="12.75" customHeight="1" thickBot="1">
      <c r="B25" s="244"/>
      <c r="C25" s="186" t="s">
        <v>364</v>
      </c>
      <c r="D25" s="293"/>
      <c r="E25" s="238"/>
      <c r="F25" s="236"/>
      <c r="G25" s="236"/>
      <c r="H25" s="236"/>
      <c r="I25" s="236"/>
      <c r="J25" s="236"/>
      <c r="K25" s="236"/>
      <c r="L25" s="236"/>
      <c r="M25" s="236"/>
    </row>
    <row r="26" spans="2:13" ht="12.75" customHeight="1" thickBot="1">
      <c r="B26" s="243" t="s">
        <v>47</v>
      </c>
      <c r="C26" s="163" t="s">
        <v>457</v>
      </c>
      <c r="D26" s="293">
        <v>10</v>
      </c>
      <c r="E26" s="236">
        <v>21</v>
      </c>
      <c r="F26" s="238"/>
      <c r="G26" s="236">
        <v>21</v>
      </c>
      <c r="H26" s="236"/>
      <c r="I26" s="236">
        <f>COUNTIF(D26:H27,21)</f>
        <v>2</v>
      </c>
      <c r="J26" s="236">
        <f>SUM(D26:H27)</f>
        <v>52</v>
      </c>
      <c r="K26" s="236">
        <f>SUM(F22:F31)</f>
        <v>52</v>
      </c>
      <c r="L26" s="236">
        <f t="shared" ref="L26" si="4">SUM(J26-K26)</f>
        <v>0</v>
      </c>
      <c r="M26" s="236">
        <v>2</v>
      </c>
    </row>
    <row r="27" spans="2:13" ht="12.75" customHeight="1" thickBot="1">
      <c r="B27" s="244"/>
      <c r="C27" s="187" t="s">
        <v>200</v>
      </c>
      <c r="D27" s="293"/>
      <c r="E27" s="236"/>
      <c r="F27" s="238"/>
      <c r="G27" s="236"/>
      <c r="H27" s="236"/>
      <c r="I27" s="236"/>
      <c r="J27" s="236"/>
      <c r="K27" s="236"/>
      <c r="L27" s="236"/>
      <c r="M27" s="236"/>
    </row>
    <row r="28" spans="2:13" ht="12.75" customHeight="1" thickBot="1">
      <c r="B28" s="243" t="s">
        <v>48</v>
      </c>
      <c r="C28" s="213" t="s">
        <v>460</v>
      </c>
      <c r="D28" s="293">
        <v>20</v>
      </c>
      <c r="E28" s="236">
        <v>20</v>
      </c>
      <c r="F28" s="236">
        <v>11</v>
      </c>
      <c r="G28" s="238"/>
      <c r="H28" s="237"/>
      <c r="I28" s="236">
        <f>COUNTIF(D28:H29,21)</f>
        <v>0</v>
      </c>
      <c r="J28" s="236">
        <f>SUM(D28:H29)</f>
        <v>51</v>
      </c>
      <c r="K28" s="236">
        <f>SUM(G22:G31)</f>
        <v>63</v>
      </c>
      <c r="L28" s="236">
        <f t="shared" ref="L28" si="5">SUM(J28-K28)</f>
        <v>-12</v>
      </c>
      <c r="M28" s="236">
        <v>4</v>
      </c>
    </row>
    <row r="29" spans="2:13" ht="12.75" customHeight="1" thickBot="1">
      <c r="B29" s="244"/>
      <c r="C29" s="197" t="s">
        <v>432</v>
      </c>
      <c r="D29" s="293"/>
      <c r="E29" s="236"/>
      <c r="F29" s="236"/>
      <c r="G29" s="238"/>
      <c r="H29" s="237"/>
      <c r="I29" s="236"/>
      <c r="J29" s="236"/>
      <c r="K29" s="236"/>
      <c r="L29" s="236"/>
      <c r="M29" s="236"/>
    </row>
    <row r="30" spans="2:13" ht="12.75" customHeight="1" thickBot="1">
      <c r="B30" s="243" t="s">
        <v>292</v>
      </c>
      <c r="C30" s="188"/>
      <c r="D30" s="293"/>
      <c r="E30" s="236"/>
      <c r="F30" s="236"/>
      <c r="G30" s="237"/>
      <c r="H30" s="295"/>
      <c r="I30" s="236">
        <f>COUNTIF(D30:H31,21)</f>
        <v>0</v>
      </c>
      <c r="J30" s="236">
        <f>SUM(D30:H31)</f>
        <v>0</v>
      </c>
      <c r="K30" s="236">
        <f>SUM(H22:H31)</f>
        <v>0</v>
      </c>
      <c r="L30" s="236">
        <f>SUM(J30-K30)</f>
        <v>0</v>
      </c>
      <c r="M30" s="236"/>
    </row>
    <row r="31" spans="2:13" ht="12.75" customHeight="1" thickBot="1">
      <c r="B31" s="244"/>
      <c r="C31" s="187"/>
      <c r="D31" s="293"/>
      <c r="E31" s="236"/>
      <c r="F31" s="236"/>
      <c r="G31" s="237"/>
      <c r="H31" s="295"/>
      <c r="I31" s="236"/>
      <c r="J31" s="236"/>
      <c r="K31" s="236"/>
      <c r="L31" s="236"/>
      <c r="M31" s="236"/>
    </row>
    <row r="32" spans="2:13" ht="12.75" customHeight="1">
      <c r="C32" s="6"/>
      <c r="D32" s="71"/>
      <c r="E32" s="71"/>
      <c r="F32" s="71"/>
    </row>
    <row r="33" spans="2:12" ht="12.75" customHeight="1">
      <c r="B33" s="136"/>
      <c r="C33" s="6"/>
      <c r="D33" s="71"/>
      <c r="E33" s="71"/>
      <c r="F33" s="71"/>
    </row>
    <row r="34" spans="2:12" ht="12.75" customHeight="1" thickBot="1">
      <c r="C34" s="6"/>
      <c r="D34" s="71"/>
      <c r="E34" s="71"/>
      <c r="F34" s="71"/>
      <c r="G34" s="71"/>
      <c r="H34" s="71"/>
      <c r="I34" s="71"/>
      <c r="J34" s="71"/>
      <c r="K34" s="71"/>
    </row>
    <row r="35" spans="2:12" ht="12.75" customHeight="1">
      <c r="B35" s="243" t="s">
        <v>41</v>
      </c>
      <c r="C35" s="250"/>
      <c r="D35" s="234" t="s">
        <v>45</v>
      </c>
      <c r="E35" s="234" t="s">
        <v>46</v>
      </c>
      <c r="F35" s="234" t="s">
        <v>47</v>
      </c>
      <c r="G35" s="234" t="s">
        <v>48</v>
      </c>
      <c r="H35" s="234" t="s">
        <v>12</v>
      </c>
      <c r="I35" s="241" t="s">
        <v>43</v>
      </c>
      <c r="J35" s="241" t="s">
        <v>44</v>
      </c>
      <c r="K35" s="241" t="s">
        <v>49</v>
      </c>
      <c r="L35" s="234" t="s">
        <v>13</v>
      </c>
    </row>
    <row r="36" spans="2:12" ht="12.75" customHeight="1" thickBot="1">
      <c r="B36" s="244"/>
      <c r="C36" s="251"/>
      <c r="D36" s="235"/>
      <c r="E36" s="235"/>
      <c r="F36" s="235"/>
      <c r="G36" s="235"/>
      <c r="H36" s="235"/>
      <c r="I36" s="242"/>
      <c r="J36" s="242"/>
      <c r="K36" s="242"/>
      <c r="L36" s="235"/>
    </row>
    <row r="37" spans="2:12" ht="12.75" customHeight="1" thickBot="1">
      <c r="B37" s="243" t="s">
        <v>45</v>
      </c>
      <c r="C37" s="163" t="s">
        <v>371</v>
      </c>
      <c r="D37" s="245"/>
      <c r="E37" s="236">
        <v>21</v>
      </c>
      <c r="F37" s="236">
        <v>21</v>
      </c>
      <c r="G37" s="236">
        <v>21</v>
      </c>
      <c r="H37" s="236">
        <f>COUNTIF(D37:G38,21)</f>
        <v>3</v>
      </c>
      <c r="I37" s="236">
        <f>SUM(D37:G38)</f>
        <v>63</v>
      </c>
      <c r="J37" s="236">
        <f>SUM(D37:D44)</f>
        <v>43</v>
      </c>
      <c r="K37" s="236">
        <f>SUM(I37-J37)</f>
        <v>20</v>
      </c>
      <c r="L37" s="236">
        <v>1</v>
      </c>
    </row>
    <row r="38" spans="2:12" ht="12.75" customHeight="1" thickBot="1">
      <c r="B38" s="244"/>
      <c r="C38" s="186" t="s">
        <v>360</v>
      </c>
      <c r="D38" s="245"/>
      <c r="E38" s="236"/>
      <c r="F38" s="236"/>
      <c r="G38" s="236"/>
      <c r="H38" s="236"/>
      <c r="I38" s="236"/>
      <c r="J38" s="236"/>
      <c r="K38" s="236"/>
      <c r="L38" s="236"/>
    </row>
    <row r="39" spans="2:12" ht="12.75" customHeight="1" thickBot="1">
      <c r="B39" s="243" t="s">
        <v>46</v>
      </c>
      <c r="C39" s="163" t="s">
        <v>362</v>
      </c>
      <c r="D39" s="293">
        <v>16</v>
      </c>
      <c r="E39" s="238"/>
      <c r="F39" s="236">
        <v>16</v>
      </c>
      <c r="G39" s="236">
        <v>21</v>
      </c>
      <c r="H39" s="236">
        <f t="shared" ref="H39" si="6">COUNTIF(D39:G40,21)</f>
        <v>1</v>
      </c>
      <c r="I39" s="236">
        <f>SUM(D39:G40)</f>
        <v>53</v>
      </c>
      <c r="J39" s="236">
        <f>SUM(E37:E44)</f>
        <v>55</v>
      </c>
      <c r="K39" s="236">
        <f t="shared" ref="K39" si="7">SUM(I39-J39)</f>
        <v>-2</v>
      </c>
      <c r="L39" s="236">
        <v>3</v>
      </c>
    </row>
    <row r="40" spans="2:12" ht="12.75" customHeight="1" thickBot="1">
      <c r="B40" s="244"/>
      <c r="C40" s="187" t="s">
        <v>455</v>
      </c>
      <c r="D40" s="293"/>
      <c r="E40" s="238"/>
      <c r="F40" s="236"/>
      <c r="G40" s="236"/>
      <c r="H40" s="236"/>
      <c r="I40" s="236"/>
      <c r="J40" s="236"/>
      <c r="K40" s="236"/>
      <c r="L40" s="236"/>
    </row>
    <row r="41" spans="2:12" ht="12.75" customHeight="1" thickBot="1">
      <c r="B41" s="243" t="s">
        <v>47</v>
      </c>
      <c r="C41" s="186" t="s">
        <v>458</v>
      </c>
      <c r="D41" s="293">
        <v>11</v>
      </c>
      <c r="E41" s="236">
        <v>21</v>
      </c>
      <c r="F41" s="238"/>
      <c r="G41" s="236">
        <v>21</v>
      </c>
      <c r="H41" s="236">
        <f t="shared" ref="H41" si="8">COUNTIF(D41:G42,21)</f>
        <v>2</v>
      </c>
      <c r="I41" s="236">
        <f t="shared" ref="I41" si="9">SUM(D41:G42)</f>
        <v>53</v>
      </c>
      <c r="J41" s="236">
        <f>SUM(F37:F44)</f>
        <v>51</v>
      </c>
      <c r="K41" s="236">
        <f t="shared" ref="K41" si="10">SUM(I41-J41)</f>
        <v>2</v>
      </c>
      <c r="L41" s="236">
        <v>2</v>
      </c>
    </row>
    <row r="42" spans="2:12" ht="12.75" customHeight="1" thickBot="1">
      <c r="B42" s="244"/>
      <c r="C42" s="197" t="s">
        <v>459</v>
      </c>
      <c r="D42" s="293"/>
      <c r="E42" s="236"/>
      <c r="F42" s="238"/>
      <c r="G42" s="236"/>
      <c r="H42" s="236"/>
      <c r="I42" s="236"/>
      <c r="J42" s="236"/>
      <c r="K42" s="236"/>
      <c r="L42" s="236"/>
    </row>
    <row r="43" spans="2:12" ht="12.75" customHeight="1" thickBot="1">
      <c r="B43" s="243" t="s">
        <v>48</v>
      </c>
      <c r="C43" s="186" t="s">
        <v>462</v>
      </c>
      <c r="D43" s="293">
        <v>16</v>
      </c>
      <c r="E43" s="236">
        <v>13</v>
      </c>
      <c r="F43" s="236">
        <v>14</v>
      </c>
      <c r="G43" s="238"/>
      <c r="H43" s="236">
        <f t="shared" ref="H43" si="11">COUNTIF(D43:G44,21)</f>
        <v>0</v>
      </c>
      <c r="I43" s="236">
        <f t="shared" ref="I43" si="12">SUM(D43:G44)</f>
        <v>43</v>
      </c>
      <c r="J43" s="236">
        <f>SUM(G37:G44)</f>
        <v>63</v>
      </c>
      <c r="K43" s="236">
        <f t="shared" ref="K43" si="13">SUM(I43-J43)</f>
        <v>-20</v>
      </c>
      <c r="L43" s="236">
        <v>4</v>
      </c>
    </row>
    <row r="44" spans="2:12" ht="12.75" customHeight="1" thickBot="1">
      <c r="B44" s="244"/>
      <c r="C44" s="187" t="s">
        <v>5</v>
      </c>
      <c r="D44" s="293"/>
      <c r="E44" s="236"/>
      <c r="F44" s="236"/>
      <c r="G44" s="238"/>
      <c r="H44" s="236"/>
      <c r="I44" s="236"/>
      <c r="J44" s="236"/>
      <c r="K44" s="236"/>
      <c r="L44" s="236"/>
    </row>
    <row r="45" spans="2:12" ht="12.75" customHeight="1">
      <c r="B45" s="71"/>
      <c r="C45" s="6"/>
      <c r="D45" s="71"/>
      <c r="E45" s="71"/>
      <c r="F45" s="71"/>
    </row>
    <row r="46" spans="2:12" ht="12.75" customHeight="1">
      <c r="C46" s="6"/>
      <c r="D46" s="71"/>
      <c r="E46" s="71"/>
      <c r="F46" s="71"/>
    </row>
    <row r="47" spans="2:12" ht="12.75" customHeight="1"/>
    <row r="48" spans="2:12" ht="12.75" customHeight="1"/>
    <row r="49" spans="2:12" ht="12.75" customHeight="1" thickBot="1"/>
    <row r="50" spans="2:12" ht="12.75" customHeight="1">
      <c r="B50" s="243" t="s">
        <v>42</v>
      </c>
      <c r="C50" s="250"/>
      <c r="D50" s="234" t="s">
        <v>45</v>
      </c>
      <c r="E50" s="234" t="s">
        <v>46</v>
      </c>
      <c r="F50" s="234" t="s">
        <v>47</v>
      </c>
      <c r="G50" s="234" t="s">
        <v>48</v>
      </c>
      <c r="H50" s="234" t="s">
        <v>12</v>
      </c>
      <c r="I50" s="241" t="s">
        <v>43</v>
      </c>
      <c r="J50" s="241" t="s">
        <v>44</v>
      </c>
      <c r="K50" s="241" t="s">
        <v>49</v>
      </c>
      <c r="L50" s="234" t="s">
        <v>13</v>
      </c>
    </row>
    <row r="51" spans="2:12" ht="12.75" customHeight="1" thickBot="1">
      <c r="B51" s="244"/>
      <c r="C51" s="251"/>
      <c r="D51" s="235"/>
      <c r="E51" s="235"/>
      <c r="F51" s="235"/>
      <c r="G51" s="235"/>
      <c r="H51" s="235"/>
      <c r="I51" s="242"/>
      <c r="J51" s="242"/>
      <c r="K51" s="242"/>
      <c r="L51" s="235"/>
    </row>
    <row r="52" spans="2:12" ht="12.75" customHeight="1" thickBot="1">
      <c r="B52" s="243" t="s">
        <v>45</v>
      </c>
      <c r="C52" s="196"/>
      <c r="D52" s="245"/>
      <c r="E52" s="236"/>
      <c r="F52" s="236"/>
      <c r="G52" s="236"/>
      <c r="H52" s="236">
        <f>COUNTIF(D52:G53,21)</f>
        <v>0</v>
      </c>
      <c r="I52" s="236">
        <f>SUM(D52:G53)</f>
        <v>0</v>
      </c>
      <c r="J52" s="236">
        <f>SUM(D52:D59)</f>
        <v>0</v>
      </c>
      <c r="K52" s="236">
        <f>SUM(I52-J52)</f>
        <v>0</v>
      </c>
      <c r="L52" s="236"/>
    </row>
    <row r="53" spans="2:12" ht="12.75" customHeight="1" thickBot="1">
      <c r="B53" s="244"/>
      <c r="C53" s="187"/>
      <c r="D53" s="245"/>
      <c r="E53" s="236"/>
      <c r="F53" s="236"/>
      <c r="G53" s="236"/>
      <c r="H53" s="236"/>
      <c r="I53" s="236"/>
      <c r="J53" s="236"/>
      <c r="K53" s="236"/>
      <c r="L53" s="236"/>
    </row>
    <row r="54" spans="2:12" ht="12.75" customHeight="1" thickBot="1">
      <c r="B54" s="234" t="s">
        <v>46</v>
      </c>
      <c r="C54" s="188"/>
      <c r="D54" s="236"/>
      <c r="E54" s="238"/>
      <c r="F54" s="236"/>
      <c r="G54" s="236"/>
      <c r="H54" s="236">
        <f t="shared" ref="H54" si="14">COUNTIF(D54:G55,21)</f>
        <v>0</v>
      </c>
      <c r="I54" s="236">
        <f>SUM(D54:G55)</f>
        <v>0</v>
      </c>
      <c r="J54" s="236">
        <f>SUM(E52:E59)</f>
        <v>0</v>
      </c>
      <c r="K54" s="236">
        <f t="shared" ref="K54" si="15">SUM(I54-J54)</f>
        <v>0</v>
      </c>
      <c r="L54" s="236"/>
    </row>
    <row r="55" spans="2:12" ht="12.75" customHeight="1" thickBot="1">
      <c r="B55" s="235"/>
      <c r="C55" s="187"/>
      <c r="D55" s="236"/>
      <c r="E55" s="238"/>
      <c r="F55" s="236"/>
      <c r="G55" s="236"/>
      <c r="H55" s="236"/>
      <c r="I55" s="236"/>
      <c r="J55" s="236"/>
      <c r="K55" s="236"/>
      <c r="L55" s="236"/>
    </row>
    <row r="56" spans="2:12" ht="12.75" customHeight="1" thickBot="1">
      <c r="B56" s="234" t="s">
        <v>47</v>
      </c>
      <c r="C56" s="196"/>
      <c r="D56" s="236"/>
      <c r="E56" s="236"/>
      <c r="F56" s="238"/>
      <c r="G56" s="236"/>
      <c r="H56" s="236">
        <f t="shared" ref="H56" si="16">COUNTIF(D56:G57,21)</f>
        <v>0</v>
      </c>
      <c r="I56" s="236">
        <f t="shared" ref="I56" si="17">SUM(D56:G57)</f>
        <v>0</v>
      </c>
      <c r="J56" s="236">
        <f>SUM(F52:F59)</f>
        <v>0</v>
      </c>
      <c r="K56" s="236">
        <f t="shared" ref="K56" si="18">SUM(I56-J56)</f>
        <v>0</v>
      </c>
      <c r="L56" s="236"/>
    </row>
    <row r="57" spans="2:12" ht="12.75" customHeight="1" thickBot="1">
      <c r="B57" s="235"/>
      <c r="C57" s="187"/>
      <c r="D57" s="236"/>
      <c r="E57" s="236"/>
      <c r="F57" s="238"/>
      <c r="G57" s="236"/>
      <c r="H57" s="236"/>
      <c r="I57" s="236"/>
      <c r="J57" s="236"/>
      <c r="K57" s="236"/>
      <c r="L57" s="236"/>
    </row>
    <row r="58" spans="2:12" ht="12.75" customHeight="1">
      <c r="B58" s="234" t="s">
        <v>48</v>
      </c>
      <c r="C58" s="196"/>
      <c r="D58" s="234"/>
      <c r="E58" s="234"/>
      <c r="F58" s="234"/>
      <c r="G58" s="327"/>
      <c r="H58" s="234">
        <f t="shared" ref="H58" si="19">COUNTIF(D58:G59,21)</f>
        <v>0</v>
      </c>
      <c r="I58" s="234">
        <f t="shared" ref="I58" si="20">SUM(D58:G59)</f>
        <v>0</v>
      </c>
      <c r="J58" s="234">
        <f>SUM(G52:G59)</f>
        <v>0</v>
      </c>
      <c r="K58" s="234">
        <f t="shared" ref="K58" si="21">SUM(I58-J58)</f>
        <v>0</v>
      </c>
      <c r="L58" s="234"/>
    </row>
    <row r="59" spans="2:12" ht="12.75" customHeight="1" thickBot="1">
      <c r="B59" s="235"/>
      <c r="C59" s="187"/>
      <c r="D59" s="235"/>
      <c r="E59" s="235"/>
      <c r="F59" s="235"/>
      <c r="G59" s="328"/>
      <c r="H59" s="235"/>
      <c r="I59" s="235"/>
      <c r="J59" s="235"/>
      <c r="K59" s="235"/>
      <c r="L59" s="235"/>
    </row>
    <row r="60" spans="2:12" ht="12.75" customHeight="1">
      <c r="B60" s="71"/>
      <c r="C60" s="6"/>
      <c r="D60" s="71"/>
      <c r="E60" s="71"/>
      <c r="F60" s="71"/>
    </row>
    <row r="61" spans="2:12" ht="12.75" customHeight="1">
      <c r="C61" s="6"/>
      <c r="D61" s="71"/>
      <c r="E61" s="71"/>
      <c r="F61" s="71"/>
    </row>
    <row r="62" spans="2:12" ht="12.75" customHeight="1"/>
    <row r="63" spans="2:12" ht="12.75" customHeight="1">
      <c r="C63" s="71"/>
      <c r="D63" s="71"/>
      <c r="E63" s="71"/>
      <c r="F63" s="71"/>
      <c r="G63" s="71"/>
      <c r="H63" s="71"/>
      <c r="I63" s="71"/>
      <c r="J63" s="71"/>
      <c r="K63" s="71"/>
    </row>
    <row r="64" spans="2:12" ht="12.75" customHeight="1">
      <c r="C64" s="71"/>
      <c r="D64" s="71"/>
      <c r="E64" s="71"/>
      <c r="F64" s="71"/>
      <c r="G64" s="71"/>
      <c r="H64" s="71"/>
      <c r="I64" s="71"/>
      <c r="J64" s="71"/>
      <c r="K64" s="71"/>
    </row>
    <row r="65" spans="2:12" ht="12.75" customHeight="1" thickBot="1">
      <c r="C65" s="71"/>
      <c r="D65" s="71"/>
      <c r="E65" s="71"/>
      <c r="F65" s="71"/>
      <c r="G65" s="71"/>
      <c r="H65" s="71"/>
      <c r="I65" s="71"/>
      <c r="J65" s="71"/>
      <c r="K65" s="71"/>
    </row>
    <row r="66" spans="2:12" ht="12.75" customHeight="1">
      <c r="B66" s="252" t="str">
        <f>B1</f>
        <v>MIXED LEAGUE 'B' RESULTS - JUNE 2019</v>
      </c>
      <c r="C66" s="253"/>
      <c r="D66" s="253"/>
      <c r="E66" s="253"/>
      <c r="F66" s="253"/>
      <c r="G66" s="253"/>
      <c r="H66" s="253"/>
      <c r="I66" s="253"/>
      <c r="J66" s="253"/>
      <c r="K66" s="253"/>
      <c r="L66" s="254"/>
    </row>
    <row r="67" spans="2:12" ht="13.5" customHeight="1" thickBot="1">
      <c r="B67" s="255"/>
      <c r="C67" s="256"/>
      <c r="D67" s="256"/>
      <c r="E67" s="256"/>
      <c r="F67" s="256"/>
      <c r="G67" s="256"/>
      <c r="H67" s="256"/>
      <c r="I67" s="256"/>
      <c r="J67" s="256"/>
      <c r="K67" s="256"/>
      <c r="L67" s="257"/>
    </row>
    <row r="68" spans="2:12" ht="13.5" thickBot="1"/>
    <row r="69" spans="2:12" ht="12.75" customHeight="1">
      <c r="B69" s="246" t="s">
        <v>233</v>
      </c>
      <c r="C69" s="247"/>
    </row>
    <row r="70" spans="2:12" ht="12.75" customHeight="1" thickBot="1">
      <c r="B70" s="248"/>
      <c r="C70" s="249"/>
    </row>
    <row r="71" spans="2:12" ht="7.5" customHeight="1" thickBot="1"/>
    <row r="72" spans="2:12">
      <c r="B72" s="234" t="s">
        <v>45</v>
      </c>
      <c r="C72" s="105" t="s">
        <v>461</v>
      </c>
      <c r="D72" s="234" t="s">
        <v>218</v>
      </c>
      <c r="E72" s="234" t="s">
        <v>15</v>
      </c>
      <c r="F72" s="234" t="s">
        <v>225</v>
      </c>
      <c r="G72" s="312" t="s">
        <v>165</v>
      </c>
      <c r="H72" s="389"/>
      <c r="I72" s="286" t="s">
        <v>249</v>
      </c>
    </row>
    <row r="73" spans="2:12" ht="13.5" thickBot="1">
      <c r="B73" s="235"/>
      <c r="C73" s="106" t="s">
        <v>399</v>
      </c>
      <c r="D73" s="235"/>
      <c r="E73" s="235"/>
      <c r="F73" s="235"/>
      <c r="G73" s="315" t="s">
        <v>364</v>
      </c>
      <c r="H73" s="316"/>
      <c r="I73" s="235"/>
      <c r="L73" s="137"/>
    </row>
    <row r="74" spans="2:12" ht="7.5" customHeight="1" thickBot="1">
      <c r="B74" s="151"/>
      <c r="D74" s="66"/>
      <c r="F74" s="66"/>
      <c r="L74" s="137"/>
    </row>
    <row r="75" spans="2:12">
      <c r="B75" s="243" t="s">
        <v>46</v>
      </c>
      <c r="C75" s="2" t="s">
        <v>371</v>
      </c>
      <c r="D75" s="250" t="s">
        <v>220</v>
      </c>
      <c r="E75" s="234" t="s">
        <v>15</v>
      </c>
      <c r="F75" s="234" t="s">
        <v>224</v>
      </c>
      <c r="G75" s="387" t="s">
        <v>456</v>
      </c>
      <c r="H75" s="389"/>
      <c r="I75" s="234" t="s">
        <v>576</v>
      </c>
      <c r="L75" s="137"/>
    </row>
    <row r="76" spans="2:12" ht="13.5" thickBot="1">
      <c r="B76" s="244"/>
      <c r="C76" s="7" t="s">
        <v>360</v>
      </c>
      <c r="D76" s="276"/>
      <c r="E76" s="235"/>
      <c r="F76" s="235"/>
      <c r="G76" s="320" t="s">
        <v>158</v>
      </c>
      <c r="H76" s="322"/>
      <c r="I76" s="235"/>
      <c r="L76" s="137"/>
    </row>
    <row r="77" spans="2:12" ht="7.5" customHeight="1" thickBot="1">
      <c r="B77" s="151"/>
      <c r="C77" s="112"/>
      <c r="D77" s="66"/>
      <c r="F77" s="66"/>
      <c r="L77" s="137"/>
    </row>
    <row r="78" spans="2:12">
      <c r="B78" s="243" t="s">
        <v>47</v>
      </c>
      <c r="C78" s="207" t="s">
        <v>365</v>
      </c>
      <c r="D78" s="250" t="s">
        <v>221</v>
      </c>
      <c r="E78" s="234" t="s">
        <v>15</v>
      </c>
      <c r="F78" s="234" t="s">
        <v>219</v>
      </c>
      <c r="G78" s="312" t="s">
        <v>457</v>
      </c>
      <c r="H78" s="313"/>
      <c r="I78" s="286" t="s">
        <v>251</v>
      </c>
      <c r="L78" s="137"/>
    </row>
    <row r="79" spans="2:12" ht="13.5" thickBot="1">
      <c r="B79" s="244"/>
      <c r="C79" s="208" t="s">
        <v>389</v>
      </c>
      <c r="D79" s="276"/>
      <c r="E79" s="235"/>
      <c r="F79" s="235"/>
      <c r="G79" s="315" t="s">
        <v>200</v>
      </c>
      <c r="H79" s="316"/>
      <c r="I79" s="235"/>
      <c r="L79" s="137"/>
    </row>
    <row r="80" spans="2:12" ht="7.5" customHeight="1" thickBot="1">
      <c r="B80" s="151"/>
      <c r="D80" s="66"/>
      <c r="F80" s="66"/>
      <c r="L80" s="137"/>
    </row>
    <row r="81" spans="2:12">
      <c r="B81" s="234" t="s">
        <v>48</v>
      </c>
      <c r="C81" s="105" t="s">
        <v>448</v>
      </c>
      <c r="D81" s="258" t="s">
        <v>222</v>
      </c>
      <c r="E81" s="234" t="s">
        <v>15</v>
      </c>
      <c r="F81" s="234" t="s">
        <v>223</v>
      </c>
      <c r="G81" s="312" t="s">
        <v>575</v>
      </c>
      <c r="H81" s="313"/>
      <c r="I81" s="286" t="s">
        <v>251</v>
      </c>
      <c r="L81" s="137"/>
    </row>
    <row r="82" spans="2:12" ht="13.5" thickBot="1">
      <c r="B82" s="235"/>
      <c r="C82" s="107" t="s">
        <v>433</v>
      </c>
      <c r="D82" s="259"/>
      <c r="E82" s="235"/>
      <c r="F82" s="235"/>
      <c r="G82" s="315" t="s">
        <v>459</v>
      </c>
      <c r="H82" s="316"/>
      <c r="I82" s="235"/>
      <c r="L82" s="137"/>
    </row>
    <row r="83" spans="2:12" ht="7.5" customHeight="1">
      <c r="B83" s="151"/>
      <c r="D83" s="66"/>
      <c r="F83" s="66"/>
      <c r="L83" s="137"/>
    </row>
    <row r="84" spans="2:12" ht="13.5" thickBot="1">
      <c r="J84" s="143"/>
    </row>
    <row r="85" spans="2:12" ht="12.75" customHeight="1">
      <c r="B85" s="246" t="s">
        <v>18</v>
      </c>
      <c r="C85" s="247"/>
    </row>
    <row r="86" spans="2:12" ht="7.5" customHeight="1" thickBot="1">
      <c r="B86" s="248"/>
      <c r="C86" s="249"/>
    </row>
    <row r="87" spans="2:12" ht="13.5" thickBot="1"/>
    <row r="88" spans="2:12" ht="12.75" customHeight="1">
      <c r="B88" s="243">
        <v>1</v>
      </c>
      <c r="C88" s="105" t="s">
        <v>461</v>
      </c>
      <c r="D88" s="258" t="s">
        <v>45</v>
      </c>
      <c r="E88" s="234" t="s">
        <v>15</v>
      </c>
      <c r="F88" s="234" t="s">
        <v>47</v>
      </c>
      <c r="G88" s="475" t="s">
        <v>365</v>
      </c>
      <c r="H88" s="476"/>
      <c r="I88" s="286" t="s">
        <v>577</v>
      </c>
      <c r="J88" s="143"/>
    </row>
    <row r="89" spans="2:12" ht="17.25" customHeight="1" thickBot="1">
      <c r="B89" s="244"/>
      <c r="C89" s="106" t="s">
        <v>399</v>
      </c>
      <c r="D89" s="259"/>
      <c r="E89" s="235"/>
      <c r="F89" s="235"/>
      <c r="G89" s="419" t="s">
        <v>389</v>
      </c>
      <c r="H89" s="420"/>
      <c r="I89" s="457"/>
      <c r="J89" s="143"/>
    </row>
    <row r="90" spans="2:12" ht="13.5" thickBot="1">
      <c r="B90" s="151"/>
    </row>
    <row r="91" spans="2:12">
      <c r="B91" s="234">
        <v>2</v>
      </c>
      <c r="C91" s="105" t="s">
        <v>456</v>
      </c>
      <c r="D91" s="258" t="s">
        <v>46</v>
      </c>
      <c r="E91" s="234" t="s">
        <v>15</v>
      </c>
      <c r="F91" s="234" t="s">
        <v>48</v>
      </c>
      <c r="G91" s="312" t="s">
        <v>448</v>
      </c>
      <c r="H91" s="313"/>
      <c r="I91" s="286" t="s">
        <v>249</v>
      </c>
    </row>
    <row r="92" spans="2:12" ht="13.5" thickBot="1">
      <c r="B92" s="235"/>
      <c r="C92" s="107" t="s">
        <v>158</v>
      </c>
      <c r="D92" s="259"/>
      <c r="E92" s="235"/>
      <c r="F92" s="235"/>
      <c r="G92" s="334" t="s">
        <v>433</v>
      </c>
      <c r="H92" s="336"/>
      <c r="I92" s="235"/>
    </row>
    <row r="93" spans="2:12">
      <c r="B93" s="71"/>
      <c r="C93" s="67"/>
      <c r="D93" s="70"/>
      <c r="E93" s="71"/>
      <c r="F93" s="71"/>
      <c r="G93" s="72"/>
      <c r="H93" s="6"/>
      <c r="I93" s="71"/>
    </row>
    <row r="94" spans="2:12" ht="13.5" thickBot="1">
      <c r="B94" s="71"/>
      <c r="C94" s="67"/>
      <c r="D94" s="70"/>
      <c r="E94" s="71"/>
      <c r="F94" s="71"/>
      <c r="G94" s="72"/>
      <c r="H94" s="6"/>
      <c r="I94" s="71"/>
    </row>
    <row r="95" spans="2:12">
      <c r="B95" s="246" t="s">
        <v>19</v>
      </c>
      <c r="C95" s="247"/>
    </row>
    <row r="96" spans="2:12" ht="13.5" customHeight="1" thickBot="1">
      <c r="B96" s="248"/>
      <c r="C96" s="249"/>
    </row>
    <row r="97" spans="2:12" ht="12.75" customHeight="1" thickBot="1"/>
    <row r="98" spans="2:12" ht="13.5" customHeight="1">
      <c r="B98" s="234">
        <v>1</v>
      </c>
      <c r="C98" s="105" t="s">
        <v>578</v>
      </c>
      <c r="D98" s="234" t="s">
        <v>15</v>
      </c>
      <c r="E98" s="453" t="s">
        <v>456</v>
      </c>
      <c r="F98" s="454"/>
      <c r="G98" s="243" t="s">
        <v>579</v>
      </c>
      <c r="H98" s="274"/>
      <c r="I98" s="250"/>
    </row>
    <row r="99" spans="2:12" ht="13.5" customHeight="1" thickBot="1">
      <c r="B99" s="235"/>
      <c r="C99" s="106" t="s">
        <v>399</v>
      </c>
      <c r="D99" s="235"/>
      <c r="E99" s="455" t="s">
        <v>158</v>
      </c>
      <c r="F99" s="456"/>
      <c r="G99" s="244"/>
      <c r="H99" s="275"/>
      <c r="I99" s="276"/>
    </row>
    <row r="100" spans="2:12" ht="12.75" customHeight="1"/>
    <row r="101" spans="2:12" ht="13.5" customHeight="1" thickBot="1"/>
    <row r="102" spans="2:12" ht="15.75" customHeight="1">
      <c r="B102" s="337" t="s">
        <v>226</v>
      </c>
      <c r="C102" s="338"/>
      <c r="D102" s="338"/>
      <c r="E102" s="338"/>
      <c r="F102" s="338"/>
      <c r="G102" s="338"/>
      <c r="H102" s="338"/>
      <c r="I102" s="338"/>
      <c r="J102" s="338"/>
      <c r="K102" s="338"/>
      <c r="L102" s="339"/>
    </row>
    <row r="103" spans="2:12" ht="17.25" customHeight="1" thickBot="1">
      <c r="B103" s="351"/>
      <c r="C103" s="352"/>
      <c r="D103" s="352"/>
      <c r="E103" s="352"/>
      <c r="F103" s="352"/>
      <c r="G103" s="352"/>
      <c r="H103" s="352"/>
      <c r="I103" s="352"/>
      <c r="J103" s="352"/>
      <c r="K103" s="352"/>
      <c r="L103" s="353"/>
    </row>
    <row r="105" spans="2:12" ht="7.5" customHeight="1"/>
    <row r="108" spans="2:12" ht="7.5" customHeight="1"/>
    <row r="109" spans="2:12" ht="12.75" customHeight="1"/>
    <row r="110" spans="2:12" ht="13.5" customHeight="1"/>
    <row r="113" ht="12.75" customHeight="1"/>
    <row r="114" ht="13.5" customHeight="1"/>
    <row r="115" ht="7.5" customHeight="1"/>
    <row r="118" ht="7.5" customHeight="1"/>
    <row r="123" ht="12.75" customHeight="1"/>
    <row r="124" ht="13.5" customHeight="1"/>
    <row r="125" ht="7.5" customHeight="1"/>
    <row r="130" spans="1:1" ht="12.75" customHeight="1">
      <c r="A130" s="6"/>
    </row>
    <row r="131" spans="1:1" ht="13.5" customHeight="1">
      <c r="A131" s="6"/>
    </row>
  </sheetData>
  <sheetProtection password="DEF3" sheet="1" objects="1" scenarios="1" selectLockedCells="1"/>
  <mergeCells count="285">
    <mergeCell ref="M20:M21"/>
    <mergeCell ref="M22:M23"/>
    <mergeCell ref="M24:M25"/>
    <mergeCell ref="M26:M27"/>
    <mergeCell ref="M28:M29"/>
    <mergeCell ref="B30:B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L20:L21"/>
    <mergeCell ref="B22:B23"/>
    <mergeCell ref="D22:D23"/>
    <mergeCell ref="E22:E23"/>
    <mergeCell ref="F22:F23"/>
    <mergeCell ref="G22:G23"/>
    <mergeCell ref="H22:H23"/>
    <mergeCell ref="I22:I23"/>
    <mergeCell ref="M5:M6"/>
    <mergeCell ref="M7:M8"/>
    <mergeCell ref="M9:M10"/>
    <mergeCell ref="M11:M12"/>
    <mergeCell ref="M13:M14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L7:L8"/>
    <mergeCell ref="B9:B10"/>
    <mergeCell ref="D9:D10"/>
    <mergeCell ref="E9:E10"/>
    <mergeCell ref="F9:F10"/>
    <mergeCell ref="G9:G10"/>
    <mergeCell ref="H9:H10"/>
    <mergeCell ref="I9:I10"/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J9:J10"/>
    <mergeCell ref="K9:K10"/>
    <mergeCell ref="L9:L10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11:L12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J22:J23"/>
    <mergeCell ref="K22:K23"/>
    <mergeCell ref="L22:L23"/>
    <mergeCell ref="B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4:L25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8:L29"/>
    <mergeCell ref="B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37:L38"/>
    <mergeCell ref="B39:B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B37:B38"/>
    <mergeCell ref="D37:D38"/>
    <mergeCell ref="E37:E38"/>
    <mergeCell ref="F37:F38"/>
    <mergeCell ref="G37:G38"/>
    <mergeCell ref="H37:H38"/>
    <mergeCell ref="I37:I38"/>
    <mergeCell ref="J37:J38"/>
    <mergeCell ref="K37:K38"/>
    <mergeCell ref="L41:L42"/>
    <mergeCell ref="B43:B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B41:B42"/>
    <mergeCell ref="D41:D42"/>
    <mergeCell ref="E41:E42"/>
    <mergeCell ref="F41:F42"/>
    <mergeCell ref="G41:G42"/>
    <mergeCell ref="H41:H42"/>
    <mergeCell ref="I41:I42"/>
    <mergeCell ref="J41:J42"/>
    <mergeCell ref="K41:K42"/>
    <mergeCell ref="L50:L51"/>
    <mergeCell ref="B52:B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B50:C51"/>
    <mergeCell ref="D50:D51"/>
    <mergeCell ref="E50:E51"/>
    <mergeCell ref="F50:F51"/>
    <mergeCell ref="G50:G51"/>
    <mergeCell ref="H50:H51"/>
    <mergeCell ref="I50:I51"/>
    <mergeCell ref="J50:J51"/>
    <mergeCell ref="K50:K51"/>
    <mergeCell ref="J58:J59"/>
    <mergeCell ref="K58:K59"/>
    <mergeCell ref="L54:L55"/>
    <mergeCell ref="B56:B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B54:B55"/>
    <mergeCell ref="D54:D55"/>
    <mergeCell ref="E54:E55"/>
    <mergeCell ref="F54:F55"/>
    <mergeCell ref="G54:G55"/>
    <mergeCell ref="H54:H55"/>
    <mergeCell ref="I54:I55"/>
    <mergeCell ref="J54:J55"/>
    <mergeCell ref="K54:K55"/>
    <mergeCell ref="B75:B76"/>
    <mergeCell ref="D75:D76"/>
    <mergeCell ref="E75:E76"/>
    <mergeCell ref="F75:F76"/>
    <mergeCell ref="G75:H75"/>
    <mergeCell ref="I75:I76"/>
    <mergeCell ref="G76:H76"/>
    <mergeCell ref="L58:L59"/>
    <mergeCell ref="B66:L67"/>
    <mergeCell ref="B69:C70"/>
    <mergeCell ref="B72:B73"/>
    <mergeCell ref="D72:D73"/>
    <mergeCell ref="E72:E73"/>
    <mergeCell ref="F72:F73"/>
    <mergeCell ref="G72:H72"/>
    <mergeCell ref="I72:I73"/>
    <mergeCell ref="G73:H73"/>
    <mergeCell ref="B58:B59"/>
    <mergeCell ref="D58:D59"/>
    <mergeCell ref="E58:E59"/>
    <mergeCell ref="F58:F59"/>
    <mergeCell ref="G58:G59"/>
    <mergeCell ref="H58:H59"/>
    <mergeCell ref="I58:I59"/>
    <mergeCell ref="B78:B79"/>
    <mergeCell ref="D78:D79"/>
    <mergeCell ref="E78:E79"/>
    <mergeCell ref="F78:F79"/>
    <mergeCell ref="I78:I79"/>
    <mergeCell ref="B81:B82"/>
    <mergeCell ref="D81:D82"/>
    <mergeCell ref="E81:E82"/>
    <mergeCell ref="F81:F82"/>
    <mergeCell ref="G81:H81"/>
    <mergeCell ref="I81:I82"/>
    <mergeCell ref="G82:H82"/>
    <mergeCell ref="G78:H78"/>
    <mergeCell ref="G79:H79"/>
    <mergeCell ref="B85:C86"/>
    <mergeCell ref="B88:B89"/>
    <mergeCell ref="D88:D89"/>
    <mergeCell ref="E88:E89"/>
    <mergeCell ref="F88:F89"/>
    <mergeCell ref="G88:H88"/>
    <mergeCell ref="I88:I89"/>
    <mergeCell ref="G89:H89"/>
    <mergeCell ref="B102:L103"/>
    <mergeCell ref="B95:C96"/>
    <mergeCell ref="B98:B99"/>
    <mergeCell ref="D98:D99"/>
    <mergeCell ref="E98:F98"/>
    <mergeCell ref="G98:I99"/>
    <mergeCell ref="E99:F99"/>
    <mergeCell ref="B91:B92"/>
    <mergeCell ref="D91:D92"/>
    <mergeCell ref="E91:E92"/>
    <mergeCell ref="F91:F92"/>
    <mergeCell ref="G91:H91"/>
    <mergeCell ref="I91:I92"/>
    <mergeCell ref="G92:H92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M139"/>
  <sheetViews>
    <sheetView workbookViewId="0">
      <pane ySplit="2" topLeftCell="A3" activePane="bottomLeft" state="frozen"/>
      <selection activeCell="G100" sqref="G100"/>
      <selection pane="bottomLeft" activeCell="G100" sqref="G100"/>
    </sheetView>
  </sheetViews>
  <sheetFormatPr defaultRowHeight="12.75"/>
  <cols>
    <col min="1" max="1" width="1.42578125" style="1" customWidth="1"/>
    <col min="2" max="2" width="3.5703125" style="1" customWidth="1"/>
    <col min="3" max="3" width="19.42578125" style="1" customWidth="1"/>
    <col min="4" max="13" width="7.5703125" style="1" customWidth="1"/>
    <col min="14" max="14" width="17" style="1" bestFit="1" customWidth="1"/>
    <col min="15" max="16384" width="9.140625" style="1"/>
  </cols>
  <sheetData>
    <row r="1" spans="2:13" ht="11.25" customHeight="1">
      <c r="B1" s="252" t="s">
        <v>463</v>
      </c>
      <c r="C1" s="253"/>
      <c r="D1" s="253"/>
      <c r="E1" s="253"/>
      <c r="F1" s="253"/>
      <c r="G1" s="253"/>
      <c r="H1" s="253"/>
      <c r="I1" s="253"/>
      <c r="J1" s="254"/>
      <c r="K1" s="253"/>
      <c r="L1" s="254"/>
    </row>
    <row r="2" spans="2:13" ht="12" customHeight="1" thickBot="1">
      <c r="B2" s="255"/>
      <c r="C2" s="256"/>
      <c r="D2" s="256"/>
      <c r="E2" s="256"/>
      <c r="F2" s="256"/>
      <c r="G2" s="256"/>
      <c r="H2" s="256"/>
      <c r="I2" s="256"/>
      <c r="J2" s="257"/>
      <c r="K2" s="256"/>
      <c r="L2" s="257"/>
    </row>
    <row r="3" spans="2:13" ht="12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3" ht="13.5" thickBot="1"/>
    <row r="5" spans="2:13" ht="12.75" customHeight="1">
      <c r="B5" s="243" t="s">
        <v>39</v>
      </c>
      <c r="C5" s="250"/>
      <c r="D5" s="234" t="s">
        <v>45</v>
      </c>
      <c r="E5" s="234" t="s">
        <v>46</v>
      </c>
      <c r="F5" s="234" t="s">
        <v>47</v>
      </c>
      <c r="G5" s="234" t="s">
        <v>48</v>
      </c>
      <c r="H5" s="234" t="s">
        <v>292</v>
      </c>
      <c r="I5" s="234" t="s">
        <v>12</v>
      </c>
      <c r="J5" s="241" t="s">
        <v>43</v>
      </c>
      <c r="K5" s="241" t="s">
        <v>44</v>
      </c>
      <c r="L5" s="241" t="s">
        <v>49</v>
      </c>
      <c r="M5" s="234" t="s">
        <v>13</v>
      </c>
    </row>
    <row r="6" spans="2:13" ht="12.75" customHeight="1" thickBot="1">
      <c r="B6" s="244"/>
      <c r="C6" s="251"/>
      <c r="D6" s="235"/>
      <c r="E6" s="235"/>
      <c r="F6" s="235"/>
      <c r="G6" s="235"/>
      <c r="H6" s="235"/>
      <c r="I6" s="235"/>
      <c r="J6" s="242"/>
      <c r="K6" s="242"/>
      <c r="L6" s="242"/>
      <c r="M6" s="235"/>
    </row>
    <row r="7" spans="2:13" ht="12.75" customHeight="1" thickBot="1">
      <c r="B7" s="243" t="s">
        <v>45</v>
      </c>
      <c r="C7" s="163" t="s">
        <v>101</v>
      </c>
      <c r="D7" s="245"/>
      <c r="E7" s="236">
        <v>21</v>
      </c>
      <c r="F7" s="236">
        <v>21</v>
      </c>
      <c r="G7" s="236">
        <v>13</v>
      </c>
      <c r="H7" s="236"/>
      <c r="I7" s="236">
        <f>COUNTIF(D7:H8,21)</f>
        <v>2</v>
      </c>
      <c r="J7" s="236">
        <f>SUM(D7:H8)</f>
        <v>55</v>
      </c>
      <c r="K7" s="236">
        <f>SUM(D7:D16)</f>
        <v>53</v>
      </c>
      <c r="L7" s="236">
        <f>SUM(J7-K7)</f>
        <v>2</v>
      </c>
      <c r="M7" s="236">
        <v>2</v>
      </c>
    </row>
    <row r="8" spans="2:13" ht="12.75" customHeight="1" thickBot="1">
      <c r="B8" s="244"/>
      <c r="C8" s="186" t="s">
        <v>469</v>
      </c>
      <c r="D8" s="245"/>
      <c r="E8" s="236"/>
      <c r="F8" s="236"/>
      <c r="G8" s="236"/>
      <c r="H8" s="236"/>
      <c r="I8" s="236"/>
      <c r="J8" s="236"/>
      <c r="K8" s="236"/>
      <c r="L8" s="236"/>
      <c r="M8" s="236"/>
    </row>
    <row r="9" spans="2:13" ht="12.75" customHeight="1" thickBot="1">
      <c r="B9" s="243" t="s">
        <v>46</v>
      </c>
      <c r="C9" s="163" t="s">
        <v>464</v>
      </c>
      <c r="D9" s="293">
        <v>18</v>
      </c>
      <c r="E9" s="238"/>
      <c r="F9" s="236">
        <v>14</v>
      </c>
      <c r="G9" s="236">
        <v>12</v>
      </c>
      <c r="H9" s="236"/>
      <c r="I9" s="236">
        <f>COUNTIF(D9:H10,21)</f>
        <v>0</v>
      </c>
      <c r="J9" s="236">
        <f>SUM(D9:H10)</f>
        <v>44</v>
      </c>
      <c r="K9" s="236">
        <f>SUM(E7:E16)</f>
        <v>63</v>
      </c>
      <c r="L9" s="236">
        <f t="shared" ref="L9" si="0">SUM(J9-K9)</f>
        <v>-19</v>
      </c>
      <c r="M9" s="236">
        <v>4</v>
      </c>
    </row>
    <row r="10" spans="2:13" ht="12.75" customHeight="1" thickBot="1">
      <c r="B10" s="244"/>
      <c r="C10" s="186" t="s">
        <v>373</v>
      </c>
      <c r="D10" s="293"/>
      <c r="E10" s="238"/>
      <c r="F10" s="236"/>
      <c r="G10" s="236"/>
      <c r="H10" s="236"/>
      <c r="I10" s="236"/>
      <c r="J10" s="236"/>
      <c r="K10" s="236"/>
      <c r="L10" s="236"/>
      <c r="M10" s="236"/>
    </row>
    <row r="11" spans="2:13" ht="12.75" customHeight="1" thickBot="1">
      <c r="B11" s="243" t="s">
        <v>47</v>
      </c>
      <c r="C11" s="163" t="s">
        <v>375</v>
      </c>
      <c r="D11" s="293">
        <v>14</v>
      </c>
      <c r="E11" s="236">
        <v>21</v>
      </c>
      <c r="F11" s="238"/>
      <c r="G11" s="236">
        <v>21</v>
      </c>
      <c r="H11" s="236"/>
      <c r="I11" s="236">
        <f>COUNTIF(D11:H12,21)</f>
        <v>2</v>
      </c>
      <c r="J11" s="236">
        <f>SUM(D11:H12)</f>
        <v>56</v>
      </c>
      <c r="K11" s="236">
        <f>SUM(F7:F16)</f>
        <v>55</v>
      </c>
      <c r="L11" s="236">
        <f t="shared" ref="L11" si="1">SUM(J11-K11)</f>
        <v>1</v>
      </c>
      <c r="M11" s="236">
        <v>3</v>
      </c>
    </row>
    <row r="12" spans="2:13" ht="12.75" customHeight="1" thickBot="1">
      <c r="B12" s="244"/>
      <c r="C12" s="187" t="s">
        <v>376</v>
      </c>
      <c r="D12" s="293"/>
      <c r="E12" s="236"/>
      <c r="F12" s="238"/>
      <c r="G12" s="236"/>
      <c r="H12" s="236"/>
      <c r="I12" s="236"/>
      <c r="J12" s="236"/>
      <c r="K12" s="236"/>
      <c r="L12" s="236"/>
      <c r="M12" s="236"/>
    </row>
    <row r="13" spans="2:13" ht="12.75" customHeight="1" thickBot="1">
      <c r="B13" s="243" t="s">
        <v>48</v>
      </c>
      <c r="C13" s="186" t="s">
        <v>467</v>
      </c>
      <c r="D13" s="293">
        <v>21</v>
      </c>
      <c r="E13" s="236">
        <v>21</v>
      </c>
      <c r="F13" s="236">
        <v>20</v>
      </c>
      <c r="G13" s="238"/>
      <c r="H13" s="237"/>
      <c r="I13" s="236">
        <f>COUNTIF(D13:H14,21)</f>
        <v>2</v>
      </c>
      <c r="J13" s="236">
        <f>SUM(D13:H14)</f>
        <v>62</v>
      </c>
      <c r="K13" s="236">
        <f>SUM(G7:G16)</f>
        <v>46</v>
      </c>
      <c r="L13" s="236">
        <f t="shared" ref="L13" si="2">SUM(J13-K13)</f>
        <v>16</v>
      </c>
      <c r="M13" s="236">
        <v>1</v>
      </c>
    </row>
    <row r="14" spans="2:13" ht="12.75" customHeight="1" thickBot="1">
      <c r="B14" s="244"/>
      <c r="C14" s="187" t="s">
        <v>468</v>
      </c>
      <c r="D14" s="293"/>
      <c r="E14" s="236"/>
      <c r="F14" s="236"/>
      <c r="G14" s="238"/>
      <c r="H14" s="237"/>
      <c r="I14" s="236"/>
      <c r="J14" s="236"/>
      <c r="K14" s="236"/>
      <c r="L14" s="236"/>
      <c r="M14" s="236"/>
    </row>
    <row r="15" spans="2:13" ht="12.75" customHeight="1" thickBot="1">
      <c r="B15" s="243" t="s">
        <v>292</v>
      </c>
      <c r="C15" s="186" t="s">
        <v>445</v>
      </c>
      <c r="D15" s="293"/>
      <c r="E15" s="236"/>
      <c r="F15" s="236"/>
      <c r="G15" s="237"/>
      <c r="H15" s="295"/>
      <c r="I15" s="236">
        <f>COUNTIF(D15:H16,21)</f>
        <v>0</v>
      </c>
      <c r="J15" s="236">
        <f>SUM(D15:H16)</f>
        <v>0</v>
      </c>
      <c r="K15" s="236">
        <f>SUM(H7:H16)</f>
        <v>0</v>
      </c>
      <c r="L15" s="236">
        <f>SUM(J15-K15)</f>
        <v>0</v>
      </c>
      <c r="M15" s="236"/>
    </row>
    <row r="16" spans="2:13" ht="12.75" customHeight="1" thickBot="1">
      <c r="B16" s="244"/>
      <c r="C16" s="187" t="s">
        <v>471</v>
      </c>
      <c r="D16" s="293"/>
      <c r="E16" s="236"/>
      <c r="F16" s="236"/>
      <c r="G16" s="237"/>
      <c r="H16" s="295"/>
      <c r="I16" s="236"/>
      <c r="J16" s="236"/>
      <c r="K16" s="236"/>
      <c r="L16" s="236"/>
      <c r="M16" s="236"/>
    </row>
    <row r="17" spans="2:13" ht="12.75" customHeight="1">
      <c r="C17" s="6"/>
      <c r="D17" s="71"/>
      <c r="E17" s="71"/>
      <c r="F17" s="71"/>
    </row>
    <row r="18" spans="2:13" ht="12.75" customHeight="1">
      <c r="B18" s="1" t="s">
        <v>227</v>
      </c>
      <c r="C18" s="6"/>
      <c r="D18" s="71"/>
      <c r="E18" s="71"/>
      <c r="F18" s="71"/>
    </row>
    <row r="19" spans="2:13" ht="12.75" customHeight="1" thickBot="1"/>
    <row r="20" spans="2:13" ht="12.75" customHeight="1">
      <c r="B20" s="243" t="s">
        <v>40</v>
      </c>
      <c r="C20" s="250"/>
      <c r="D20" s="234" t="s">
        <v>45</v>
      </c>
      <c r="E20" s="234" t="s">
        <v>46</v>
      </c>
      <c r="F20" s="234" t="s">
        <v>47</v>
      </c>
      <c r="G20" s="234" t="s">
        <v>48</v>
      </c>
      <c r="H20" s="234" t="s">
        <v>292</v>
      </c>
      <c r="I20" s="234" t="s">
        <v>12</v>
      </c>
      <c r="J20" s="241" t="s">
        <v>43</v>
      </c>
      <c r="K20" s="241" t="s">
        <v>44</v>
      </c>
      <c r="L20" s="241" t="s">
        <v>49</v>
      </c>
      <c r="M20" s="234" t="s">
        <v>13</v>
      </c>
    </row>
    <row r="21" spans="2:13" ht="12.75" customHeight="1" thickBot="1">
      <c r="B21" s="244"/>
      <c r="C21" s="251"/>
      <c r="D21" s="235"/>
      <c r="E21" s="235"/>
      <c r="F21" s="235"/>
      <c r="G21" s="235"/>
      <c r="H21" s="235"/>
      <c r="I21" s="235"/>
      <c r="J21" s="242"/>
      <c r="K21" s="242"/>
      <c r="L21" s="242"/>
      <c r="M21" s="235"/>
    </row>
    <row r="22" spans="2:13" ht="12.75" customHeight="1" thickBot="1">
      <c r="B22" s="243" t="s">
        <v>45</v>
      </c>
      <c r="C22" s="163" t="s">
        <v>313</v>
      </c>
      <c r="D22" s="245"/>
      <c r="E22" s="236">
        <v>21</v>
      </c>
      <c r="F22" s="236">
        <v>17</v>
      </c>
      <c r="G22" s="236">
        <v>8</v>
      </c>
      <c r="H22" s="236"/>
      <c r="I22" s="236">
        <f>COUNTIF(D22:H23,21)</f>
        <v>1</v>
      </c>
      <c r="J22" s="236">
        <f>SUM(D22:H23)</f>
        <v>46</v>
      </c>
      <c r="K22" s="236">
        <f>SUM(D22:D31)</f>
        <v>56</v>
      </c>
      <c r="L22" s="236">
        <f>SUM(J22-K22)</f>
        <v>-10</v>
      </c>
      <c r="M22" s="236">
        <v>3</v>
      </c>
    </row>
    <row r="23" spans="2:13" ht="12.75" customHeight="1" thickBot="1">
      <c r="B23" s="244"/>
      <c r="C23" s="186" t="s">
        <v>427</v>
      </c>
      <c r="D23" s="245"/>
      <c r="E23" s="236"/>
      <c r="F23" s="236"/>
      <c r="G23" s="236"/>
      <c r="H23" s="236"/>
      <c r="I23" s="236"/>
      <c r="J23" s="236"/>
      <c r="K23" s="236"/>
      <c r="L23" s="236"/>
      <c r="M23" s="236"/>
    </row>
    <row r="24" spans="2:13" ht="12.75" customHeight="1" thickBot="1">
      <c r="B24" s="243" t="s">
        <v>46</v>
      </c>
      <c r="C24" s="163" t="s">
        <v>73</v>
      </c>
      <c r="D24" s="293">
        <v>14</v>
      </c>
      <c r="E24" s="238"/>
      <c r="F24" s="236">
        <v>14</v>
      </c>
      <c r="G24" s="236">
        <v>13</v>
      </c>
      <c r="H24" s="236"/>
      <c r="I24" s="236">
        <f>COUNTIF(D24:H25,21)</f>
        <v>0</v>
      </c>
      <c r="J24" s="236">
        <f>SUM(D24:H25)</f>
        <v>41</v>
      </c>
      <c r="K24" s="236">
        <f>SUM(E22:E31)</f>
        <v>63</v>
      </c>
      <c r="L24" s="236">
        <f t="shared" ref="L24" si="3">SUM(J24-K24)</f>
        <v>-22</v>
      </c>
      <c r="M24" s="236">
        <v>4</v>
      </c>
    </row>
    <row r="25" spans="2:13" ht="12.75" customHeight="1" thickBot="1">
      <c r="B25" s="244"/>
      <c r="C25" s="186" t="s">
        <v>205</v>
      </c>
      <c r="D25" s="293"/>
      <c r="E25" s="238"/>
      <c r="F25" s="236"/>
      <c r="G25" s="236"/>
      <c r="H25" s="236"/>
      <c r="I25" s="236"/>
      <c r="J25" s="236"/>
      <c r="K25" s="236"/>
      <c r="L25" s="236"/>
      <c r="M25" s="236"/>
    </row>
    <row r="26" spans="2:13" ht="12.75" customHeight="1" thickBot="1">
      <c r="B26" s="243" t="s">
        <v>47</v>
      </c>
      <c r="C26" s="163" t="s">
        <v>437</v>
      </c>
      <c r="D26" s="293">
        <v>21</v>
      </c>
      <c r="E26" s="236">
        <v>21</v>
      </c>
      <c r="F26" s="238"/>
      <c r="G26" s="236">
        <v>21</v>
      </c>
      <c r="H26" s="236"/>
      <c r="I26" s="236">
        <f>COUNTIF(D26:H27,21)</f>
        <v>3</v>
      </c>
      <c r="J26" s="236">
        <f>SUM(D26:H27)</f>
        <v>63</v>
      </c>
      <c r="K26" s="236">
        <f>SUM(F22:F31)</f>
        <v>44</v>
      </c>
      <c r="L26" s="236">
        <f t="shared" ref="L26" si="4">SUM(J26-K26)</f>
        <v>19</v>
      </c>
      <c r="M26" s="236">
        <v>1</v>
      </c>
    </row>
    <row r="27" spans="2:13" ht="12.75" customHeight="1" thickBot="1">
      <c r="B27" s="244"/>
      <c r="C27" s="187" t="s">
        <v>426</v>
      </c>
      <c r="D27" s="293"/>
      <c r="E27" s="236"/>
      <c r="F27" s="238"/>
      <c r="G27" s="236"/>
      <c r="H27" s="236"/>
      <c r="I27" s="236"/>
      <c r="J27" s="236"/>
      <c r="K27" s="236"/>
      <c r="L27" s="236"/>
      <c r="M27" s="236"/>
    </row>
    <row r="28" spans="2:13" ht="12.75" customHeight="1" thickBot="1">
      <c r="B28" s="243" t="s">
        <v>48</v>
      </c>
      <c r="C28" s="186" t="s">
        <v>374</v>
      </c>
      <c r="D28" s="293">
        <v>21</v>
      </c>
      <c r="E28" s="236">
        <v>21</v>
      </c>
      <c r="F28" s="236">
        <v>13</v>
      </c>
      <c r="G28" s="238"/>
      <c r="H28" s="237"/>
      <c r="I28" s="236">
        <f>COUNTIF(D28:H29,21)</f>
        <v>2</v>
      </c>
      <c r="J28" s="236">
        <f>SUM(D28:H29)</f>
        <v>55</v>
      </c>
      <c r="K28" s="236">
        <f>SUM(G22:G31)</f>
        <v>42</v>
      </c>
      <c r="L28" s="236">
        <f t="shared" ref="L28" si="5">SUM(J28-K28)</f>
        <v>13</v>
      </c>
      <c r="M28" s="236">
        <v>2</v>
      </c>
    </row>
    <row r="29" spans="2:13" ht="12.75" customHeight="1" thickBot="1">
      <c r="B29" s="244"/>
      <c r="C29" s="187" t="s">
        <v>372</v>
      </c>
      <c r="D29" s="293"/>
      <c r="E29" s="236"/>
      <c r="F29" s="236"/>
      <c r="G29" s="238"/>
      <c r="H29" s="237"/>
      <c r="I29" s="236"/>
      <c r="J29" s="236"/>
      <c r="K29" s="236"/>
      <c r="L29" s="236"/>
      <c r="M29" s="236"/>
    </row>
    <row r="30" spans="2:13" ht="12.75" customHeight="1" thickBot="1">
      <c r="B30" s="243" t="s">
        <v>292</v>
      </c>
      <c r="C30" s="135"/>
      <c r="D30" s="293"/>
      <c r="E30" s="236"/>
      <c r="F30" s="236"/>
      <c r="G30" s="237"/>
      <c r="H30" s="295"/>
      <c r="I30" s="236">
        <f>COUNTIF(D30:H31,21)</f>
        <v>0</v>
      </c>
      <c r="J30" s="236">
        <f>SUM(D30:H31)</f>
        <v>0</v>
      </c>
      <c r="K30" s="236">
        <f>SUM(H22:H31)</f>
        <v>0</v>
      </c>
      <c r="L30" s="236">
        <f>SUM(J30-K30)</f>
        <v>0</v>
      </c>
      <c r="M30" s="236"/>
    </row>
    <row r="31" spans="2:13" ht="12.75" customHeight="1" thickBot="1">
      <c r="B31" s="244"/>
      <c r="C31" s="133"/>
      <c r="D31" s="293"/>
      <c r="E31" s="236"/>
      <c r="F31" s="236"/>
      <c r="G31" s="237"/>
      <c r="H31" s="295"/>
      <c r="I31" s="236"/>
      <c r="J31" s="236"/>
      <c r="K31" s="236"/>
      <c r="L31" s="236"/>
      <c r="M31" s="236"/>
    </row>
    <row r="32" spans="2:13" ht="12.75" customHeight="1">
      <c r="C32" s="6"/>
      <c r="D32" s="71"/>
      <c r="E32" s="71"/>
      <c r="F32" s="71"/>
    </row>
    <row r="33" spans="2:13" ht="12.75" customHeight="1">
      <c r="B33" s="1" t="s">
        <v>227</v>
      </c>
      <c r="C33" s="6"/>
      <c r="D33" s="71"/>
      <c r="E33" s="71"/>
      <c r="F33" s="71"/>
    </row>
    <row r="34" spans="2:13" ht="12.75" customHeight="1" thickBot="1">
      <c r="C34" s="6"/>
      <c r="D34" s="71"/>
      <c r="E34" s="71"/>
      <c r="F34" s="71"/>
      <c r="G34" s="71"/>
      <c r="H34" s="71"/>
      <c r="I34" s="71"/>
      <c r="J34" s="71"/>
      <c r="K34" s="71"/>
    </row>
    <row r="35" spans="2:13" ht="12.75" customHeight="1">
      <c r="B35" s="243" t="s">
        <v>41</v>
      </c>
      <c r="C35" s="250"/>
      <c r="D35" s="234" t="s">
        <v>45</v>
      </c>
      <c r="E35" s="234" t="s">
        <v>46</v>
      </c>
      <c r="F35" s="234" t="s">
        <v>47</v>
      </c>
      <c r="G35" s="234" t="s">
        <v>48</v>
      </c>
      <c r="H35" s="234" t="s">
        <v>292</v>
      </c>
      <c r="I35" s="234" t="s">
        <v>12</v>
      </c>
      <c r="J35" s="241" t="s">
        <v>43</v>
      </c>
      <c r="K35" s="241" t="s">
        <v>44</v>
      </c>
      <c r="L35" s="241" t="s">
        <v>49</v>
      </c>
      <c r="M35" s="234" t="s">
        <v>13</v>
      </c>
    </row>
    <row r="36" spans="2:13" ht="12.75" customHeight="1" thickBot="1">
      <c r="B36" s="244"/>
      <c r="C36" s="251"/>
      <c r="D36" s="235"/>
      <c r="E36" s="235"/>
      <c r="F36" s="235"/>
      <c r="G36" s="235"/>
      <c r="H36" s="235"/>
      <c r="I36" s="235"/>
      <c r="J36" s="242"/>
      <c r="K36" s="242"/>
      <c r="L36" s="242"/>
      <c r="M36" s="235"/>
    </row>
    <row r="37" spans="2:13" ht="12.75" customHeight="1" thickBot="1">
      <c r="B37" s="243" t="s">
        <v>45</v>
      </c>
      <c r="C37" s="163" t="s">
        <v>438</v>
      </c>
      <c r="D37" s="245"/>
      <c r="E37" s="236">
        <v>15</v>
      </c>
      <c r="F37" s="236">
        <v>21</v>
      </c>
      <c r="G37" s="236">
        <v>21</v>
      </c>
      <c r="H37" s="236"/>
      <c r="I37" s="236">
        <f>COUNTIF(D37:H38,21)</f>
        <v>2</v>
      </c>
      <c r="J37" s="236">
        <f>SUM(D37:H38)</f>
        <v>57</v>
      </c>
      <c r="K37" s="236">
        <f>SUM(D37:D46)</f>
        <v>45</v>
      </c>
      <c r="L37" s="236">
        <f>SUM(J37-K37)</f>
        <v>12</v>
      </c>
      <c r="M37" s="236">
        <v>2</v>
      </c>
    </row>
    <row r="38" spans="2:13" ht="12.75" customHeight="1" thickBot="1">
      <c r="B38" s="244"/>
      <c r="C38" s="186" t="s">
        <v>470</v>
      </c>
      <c r="D38" s="245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12.75" customHeight="1" thickBot="1">
      <c r="B39" s="243" t="s">
        <v>46</v>
      </c>
      <c r="C39" s="163" t="s">
        <v>377</v>
      </c>
      <c r="D39" s="293">
        <v>21</v>
      </c>
      <c r="E39" s="238"/>
      <c r="F39" s="236">
        <v>18</v>
      </c>
      <c r="G39" s="236">
        <v>21</v>
      </c>
      <c r="H39" s="236"/>
      <c r="I39" s="236">
        <f>COUNTIF(D39:H40,21)</f>
        <v>2</v>
      </c>
      <c r="J39" s="236">
        <f>SUM(D39:H40)</f>
        <v>60</v>
      </c>
      <c r="K39" s="236">
        <f>SUM(E37:E46)</f>
        <v>43</v>
      </c>
      <c r="L39" s="236">
        <f t="shared" ref="L39" si="6">SUM(J39-K39)</f>
        <v>17</v>
      </c>
      <c r="M39" s="236">
        <v>1</v>
      </c>
    </row>
    <row r="40" spans="2:13" ht="12.75" customHeight="1" thickBot="1">
      <c r="B40" s="244"/>
      <c r="C40" s="186" t="s">
        <v>114</v>
      </c>
      <c r="D40" s="293"/>
      <c r="E40" s="238"/>
      <c r="F40" s="236"/>
      <c r="G40" s="236"/>
      <c r="H40" s="236"/>
      <c r="I40" s="236"/>
      <c r="J40" s="236"/>
      <c r="K40" s="236"/>
      <c r="L40" s="236"/>
      <c r="M40" s="236"/>
    </row>
    <row r="41" spans="2:13" ht="12.75" customHeight="1" thickBot="1">
      <c r="B41" s="243" t="s">
        <v>47</v>
      </c>
      <c r="C41" s="163" t="s">
        <v>466</v>
      </c>
      <c r="D41" s="293">
        <v>14</v>
      </c>
      <c r="E41" s="236">
        <v>21</v>
      </c>
      <c r="F41" s="238"/>
      <c r="G41" s="236">
        <v>21</v>
      </c>
      <c r="H41" s="236"/>
      <c r="I41" s="236">
        <f>COUNTIF(D41:H42,21)</f>
        <v>2</v>
      </c>
      <c r="J41" s="236">
        <f>SUM(D41:H42)</f>
        <v>56</v>
      </c>
      <c r="K41" s="236">
        <f>SUM(F37:F46)</f>
        <v>51</v>
      </c>
      <c r="L41" s="236">
        <f t="shared" ref="L41" si="7">SUM(J41-K41)</f>
        <v>5</v>
      </c>
      <c r="M41" s="236">
        <v>3</v>
      </c>
    </row>
    <row r="42" spans="2:13" ht="12.75" customHeight="1" thickBot="1">
      <c r="B42" s="244"/>
      <c r="C42" s="187" t="s">
        <v>359</v>
      </c>
      <c r="D42" s="293"/>
      <c r="E42" s="236"/>
      <c r="F42" s="238"/>
      <c r="G42" s="236"/>
      <c r="H42" s="236"/>
      <c r="I42" s="236"/>
      <c r="J42" s="236"/>
      <c r="K42" s="236"/>
      <c r="L42" s="236"/>
      <c r="M42" s="236"/>
    </row>
    <row r="43" spans="2:13" ht="12.75" customHeight="1" thickBot="1">
      <c r="B43" s="243" t="s">
        <v>48</v>
      </c>
      <c r="C43" s="186" t="s">
        <v>442</v>
      </c>
      <c r="D43" s="293">
        <v>10</v>
      </c>
      <c r="E43" s="236">
        <v>7</v>
      </c>
      <c r="F43" s="236">
        <v>12</v>
      </c>
      <c r="G43" s="238"/>
      <c r="H43" s="237"/>
      <c r="I43" s="236">
        <f>COUNTIF(D43:H44,21)</f>
        <v>0</v>
      </c>
      <c r="J43" s="236">
        <f>SUM(D43:H44)</f>
        <v>29</v>
      </c>
      <c r="K43" s="236">
        <f>SUM(G37:G46)</f>
        <v>63</v>
      </c>
      <c r="L43" s="236">
        <f t="shared" ref="L43" si="8">SUM(J43-K43)</f>
        <v>-34</v>
      </c>
      <c r="M43" s="236">
        <v>4</v>
      </c>
    </row>
    <row r="44" spans="2:13" ht="12.75" customHeight="1" thickBot="1">
      <c r="B44" s="244"/>
      <c r="C44" s="187" t="s">
        <v>465</v>
      </c>
      <c r="D44" s="293"/>
      <c r="E44" s="236"/>
      <c r="F44" s="236"/>
      <c r="G44" s="238"/>
      <c r="H44" s="237"/>
      <c r="I44" s="236"/>
      <c r="J44" s="236"/>
      <c r="K44" s="236"/>
      <c r="L44" s="236"/>
      <c r="M44" s="236"/>
    </row>
    <row r="45" spans="2:13" ht="12.75" customHeight="1" thickBot="1">
      <c r="B45" s="234" t="s">
        <v>292</v>
      </c>
      <c r="C45" s="135"/>
      <c r="D45" s="236"/>
      <c r="E45" s="236"/>
      <c r="F45" s="236"/>
      <c r="G45" s="237"/>
      <c r="H45" s="295"/>
      <c r="I45" s="236">
        <f>COUNTIF(D45:H46,21)</f>
        <v>0</v>
      </c>
      <c r="J45" s="236">
        <f>SUM(D45:H46)</f>
        <v>0</v>
      </c>
      <c r="K45" s="236">
        <f>SUM(H37:H46)</f>
        <v>0</v>
      </c>
      <c r="L45" s="236">
        <f>SUM(J45-K45)</f>
        <v>0</v>
      </c>
      <c r="M45" s="236"/>
    </row>
    <row r="46" spans="2:13" ht="12.75" customHeight="1" thickBot="1">
      <c r="B46" s="235"/>
      <c r="C46" s="133"/>
      <c r="D46" s="236"/>
      <c r="E46" s="236"/>
      <c r="F46" s="236"/>
      <c r="G46" s="237"/>
      <c r="H46" s="295"/>
      <c r="I46" s="236"/>
      <c r="J46" s="236"/>
      <c r="K46" s="236"/>
      <c r="L46" s="236"/>
      <c r="M46" s="236"/>
    </row>
    <row r="47" spans="2:13" ht="12.75" customHeight="1">
      <c r="C47" s="6"/>
      <c r="D47" s="71"/>
      <c r="E47" s="71"/>
      <c r="F47" s="71"/>
    </row>
    <row r="48" spans="2:13" ht="12.75" customHeight="1">
      <c r="B48" s="1" t="s">
        <v>227</v>
      </c>
      <c r="C48" s="6"/>
      <c r="D48" s="71"/>
      <c r="E48" s="71"/>
      <c r="F48" s="71"/>
    </row>
    <row r="49" spans="2:13" ht="12.75" customHeight="1" thickBot="1"/>
    <row r="50" spans="2:13" ht="12.75" customHeight="1">
      <c r="B50" s="243" t="s">
        <v>42</v>
      </c>
      <c r="C50" s="250"/>
      <c r="D50" s="234" t="s">
        <v>45</v>
      </c>
      <c r="E50" s="234" t="s">
        <v>46</v>
      </c>
      <c r="F50" s="234" t="s">
        <v>47</v>
      </c>
      <c r="G50" s="234" t="s">
        <v>48</v>
      </c>
      <c r="H50" s="234" t="s">
        <v>292</v>
      </c>
      <c r="I50" s="234" t="s">
        <v>12</v>
      </c>
      <c r="J50" s="241" t="s">
        <v>43</v>
      </c>
      <c r="K50" s="241" t="s">
        <v>44</v>
      </c>
      <c r="L50" s="241" t="s">
        <v>49</v>
      </c>
      <c r="M50" s="234" t="s">
        <v>13</v>
      </c>
    </row>
    <row r="51" spans="2:13" ht="12.75" customHeight="1" thickBot="1">
      <c r="B51" s="244"/>
      <c r="C51" s="251"/>
      <c r="D51" s="235"/>
      <c r="E51" s="235"/>
      <c r="F51" s="235"/>
      <c r="G51" s="235"/>
      <c r="H51" s="235"/>
      <c r="I51" s="235"/>
      <c r="J51" s="242"/>
      <c r="K51" s="242"/>
      <c r="L51" s="242"/>
      <c r="M51" s="235"/>
    </row>
    <row r="52" spans="2:13" ht="12.75" customHeight="1" thickBot="1">
      <c r="B52" s="243" t="s">
        <v>45</v>
      </c>
      <c r="C52" s="2"/>
      <c r="D52" s="245"/>
      <c r="E52" s="236"/>
      <c r="F52" s="236"/>
      <c r="G52" s="236"/>
      <c r="H52" s="236"/>
      <c r="I52" s="236">
        <f>COUNTIF(D52:H53,21)</f>
        <v>0</v>
      </c>
      <c r="J52" s="236">
        <f>SUM(D52:H53)</f>
        <v>0</v>
      </c>
      <c r="K52" s="236">
        <f>SUM(D52:D61)</f>
        <v>0</v>
      </c>
      <c r="L52" s="236">
        <f>SUM(J52-K52)</f>
        <v>0</v>
      </c>
      <c r="M52" s="236"/>
    </row>
    <row r="53" spans="2:13" ht="12.75" customHeight="1" thickBot="1">
      <c r="B53" s="244"/>
      <c r="C53" s="5"/>
      <c r="D53" s="245"/>
      <c r="E53" s="236"/>
      <c r="F53" s="236"/>
      <c r="G53" s="236"/>
      <c r="H53" s="236"/>
      <c r="I53" s="236"/>
      <c r="J53" s="236"/>
      <c r="K53" s="236"/>
      <c r="L53" s="236"/>
      <c r="M53" s="236"/>
    </row>
    <row r="54" spans="2:13" ht="12.75" customHeight="1" thickBot="1">
      <c r="B54" s="243" t="s">
        <v>46</v>
      </c>
      <c r="C54" s="2"/>
      <c r="D54" s="293"/>
      <c r="E54" s="238"/>
      <c r="F54" s="236"/>
      <c r="G54" s="236"/>
      <c r="H54" s="236"/>
      <c r="I54" s="236">
        <f>COUNTIF(D54:H55,21)</f>
        <v>0</v>
      </c>
      <c r="J54" s="236">
        <f>SUM(D54:H55)</f>
        <v>0</v>
      </c>
      <c r="K54" s="236">
        <f>SUM(E52:E61)</f>
        <v>0</v>
      </c>
      <c r="L54" s="236">
        <f t="shared" ref="L54" si="9">SUM(J54-K54)</f>
        <v>0</v>
      </c>
      <c r="M54" s="236"/>
    </row>
    <row r="55" spans="2:13" ht="12.75" customHeight="1" thickBot="1">
      <c r="B55" s="244"/>
      <c r="C55" s="3"/>
      <c r="D55" s="293"/>
      <c r="E55" s="238"/>
      <c r="F55" s="236"/>
      <c r="G55" s="236"/>
      <c r="H55" s="236"/>
      <c r="I55" s="236"/>
      <c r="J55" s="236"/>
      <c r="K55" s="236"/>
      <c r="L55" s="236"/>
      <c r="M55" s="236"/>
    </row>
    <row r="56" spans="2:13" ht="12.75" customHeight="1" thickBot="1">
      <c r="B56" s="243" t="s">
        <v>47</v>
      </c>
      <c r="C56" s="5"/>
      <c r="D56" s="293"/>
      <c r="E56" s="236"/>
      <c r="F56" s="238"/>
      <c r="G56" s="236"/>
      <c r="H56" s="236"/>
      <c r="I56" s="236">
        <f>COUNTIF(D56:H57,21)</f>
        <v>0</v>
      </c>
      <c r="J56" s="236">
        <f>SUM(D56:H57)</f>
        <v>0</v>
      </c>
      <c r="K56" s="236">
        <f>SUM(F52:F61)</f>
        <v>0</v>
      </c>
      <c r="L56" s="236">
        <f t="shared" ref="L56" si="10">SUM(J56-K56)</f>
        <v>0</v>
      </c>
      <c r="M56" s="236"/>
    </row>
    <row r="57" spans="2:13" ht="12.75" customHeight="1" thickBot="1">
      <c r="B57" s="244"/>
      <c r="C57" s="3"/>
      <c r="D57" s="293"/>
      <c r="E57" s="236"/>
      <c r="F57" s="238"/>
      <c r="G57" s="236"/>
      <c r="H57" s="236"/>
      <c r="I57" s="236"/>
      <c r="J57" s="236"/>
      <c r="K57" s="236"/>
      <c r="L57" s="236"/>
      <c r="M57" s="236"/>
    </row>
    <row r="58" spans="2:13" ht="12.75" customHeight="1" thickBot="1">
      <c r="B58" s="243" t="s">
        <v>48</v>
      </c>
      <c r="C58" s="202"/>
      <c r="D58" s="293"/>
      <c r="E58" s="236"/>
      <c r="F58" s="236"/>
      <c r="G58" s="238"/>
      <c r="H58" s="237"/>
      <c r="I58" s="236">
        <f>COUNTIF(D58:H59,21)</f>
        <v>0</v>
      </c>
      <c r="J58" s="236">
        <f>SUM(D58:H59)</f>
        <v>0</v>
      </c>
      <c r="K58" s="236">
        <f>SUM(G52:G61)</f>
        <v>0</v>
      </c>
      <c r="L58" s="236">
        <f t="shared" ref="L58" si="11">SUM(J58-K58)</f>
        <v>0</v>
      </c>
      <c r="M58" s="236"/>
    </row>
    <row r="59" spans="2:13" ht="12.75" customHeight="1" thickBot="1">
      <c r="B59" s="244"/>
      <c r="C59" s="210"/>
      <c r="D59" s="293"/>
      <c r="E59" s="236"/>
      <c r="F59" s="236"/>
      <c r="G59" s="238"/>
      <c r="H59" s="237"/>
      <c r="I59" s="236"/>
      <c r="J59" s="236"/>
      <c r="K59" s="236"/>
      <c r="L59" s="236"/>
      <c r="M59" s="236"/>
    </row>
    <row r="60" spans="2:13" ht="12.75" customHeight="1" thickBot="1">
      <c r="B60" s="243" t="s">
        <v>292</v>
      </c>
      <c r="C60" s="5"/>
      <c r="D60" s="293"/>
      <c r="E60" s="236"/>
      <c r="F60" s="236"/>
      <c r="G60" s="237"/>
      <c r="H60" s="295"/>
      <c r="I60" s="236">
        <f>COUNTIF(D60:H61,21)</f>
        <v>0</v>
      </c>
      <c r="J60" s="236">
        <f>SUM(D60:H61)</f>
        <v>0</v>
      </c>
      <c r="K60" s="236">
        <f>SUM(H52:H61)</f>
        <v>0</v>
      </c>
      <c r="L60" s="236">
        <f>SUM(J60-K60)</f>
        <v>0</v>
      </c>
      <c r="M60" s="236"/>
    </row>
    <row r="61" spans="2:13" ht="12.75" customHeight="1" thickBot="1">
      <c r="B61" s="244"/>
      <c r="C61" s="3"/>
      <c r="D61" s="293"/>
      <c r="E61" s="236"/>
      <c r="F61" s="236"/>
      <c r="G61" s="237"/>
      <c r="H61" s="295"/>
      <c r="I61" s="236"/>
      <c r="J61" s="236"/>
      <c r="K61" s="236"/>
      <c r="L61" s="236"/>
      <c r="M61" s="236"/>
    </row>
    <row r="62" spans="2:13" ht="12.75" customHeight="1">
      <c r="C62" s="6"/>
      <c r="D62" s="71"/>
      <c r="E62" s="71"/>
      <c r="F62" s="71"/>
    </row>
    <row r="63" spans="2:13" ht="12.75" customHeight="1">
      <c r="B63" s="1" t="s">
        <v>227</v>
      </c>
      <c r="C63" s="6"/>
      <c r="D63" s="71"/>
      <c r="E63" s="71"/>
      <c r="F63" s="71"/>
    </row>
    <row r="64" spans="2:13" ht="12.75" customHeight="1">
      <c r="C64" s="71"/>
      <c r="D64" s="71"/>
      <c r="E64" s="71"/>
      <c r="F64" s="71"/>
      <c r="G64" s="71"/>
      <c r="H64" s="71"/>
      <c r="I64" s="71"/>
      <c r="J64" s="71"/>
      <c r="K64" s="71"/>
    </row>
    <row r="65" spans="2:12" ht="12.75" customHeight="1" thickBot="1">
      <c r="C65" s="71"/>
      <c r="D65" s="71"/>
      <c r="E65" s="71"/>
      <c r="F65" s="71"/>
      <c r="G65" s="71"/>
      <c r="H65" s="71"/>
      <c r="I65" s="71"/>
      <c r="J65" s="71"/>
      <c r="K65" s="71"/>
    </row>
    <row r="66" spans="2:12" ht="12.75" customHeight="1">
      <c r="B66" s="252" t="str">
        <f>B1</f>
        <v>MIXED LEAGUE 'A' RESULTS - JUNE 2019</v>
      </c>
      <c r="C66" s="253"/>
      <c r="D66" s="253"/>
      <c r="E66" s="253"/>
      <c r="F66" s="253"/>
      <c r="G66" s="253"/>
      <c r="H66" s="253"/>
      <c r="I66" s="253"/>
      <c r="J66" s="253"/>
      <c r="K66" s="253"/>
      <c r="L66" s="254"/>
    </row>
    <row r="67" spans="2:12" ht="13.5" customHeight="1" thickBot="1">
      <c r="B67" s="255"/>
      <c r="C67" s="256"/>
      <c r="D67" s="256"/>
      <c r="E67" s="256"/>
      <c r="F67" s="256"/>
      <c r="G67" s="256"/>
      <c r="H67" s="256"/>
      <c r="I67" s="256"/>
      <c r="J67" s="256"/>
      <c r="K67" s="256"/>
      <c r="L67" s="257"/>
    </row>
    <row r="68" spans="2:12" ht="13.5" thickBot="1"/>
    <row r="69" spans="2:12" ht="12.75" customHeight="1">
      <c r="B69" s="246" t="s">
        <v>233</v>
      </c>
      <c r="C69" s="247"/>
    </row>
    <row r="70" spans="2:12" ht="12.75" customHeight="1" thickBot="1">
      <c r="B70" s="248"/>
      <c r="C70" s="249"/>
    </row>
    <row r="71" spans="2:12" ht="7.5" customHeight="1" thickBot="1"/>
    <row r="72" spans="2:12">
      <c r="B72" s="234" t="s">
        <v>45</v>
      </c>
      <c r="C72" s="105" t="s">
        <v>571</v>
      </c>
      <c r="D72" s="234" t="s">
        <v>218</v>
      </c>
      <c r="E72" s="234" t="s">
        <v>15</v>
      </c>
      <c r="F72" s="234" t="s">
        <v>225</v>
      </c>
      <c r="G72" s="312" t="s">
        <v>375</v>
      </c>
      <c r="H72" s="313"/>
      <c r="I72" s="234" t="s">
        <v>584</v>
      </c>
    </row>
    <row r="73" spans="2:12" ht="13.5" thickBot="1">
      <c r="B73" s="235"/>
      <c r="C73" s="106" t="s">
        <v>426</v>
      </c>
      <c r="D73" s="235"/>
      <c r="E73" s="235"/>
      <c r="F73" s="235"/>
      <c r="G73" s="315" t="s">
        <v>376</v>
      </c>
      <c r="H73" s="316"/>
      <c r="I73" s="235"/>
      <c r="L73" s="137"/>
    </row>
    <row r="74" spans="2:12" ht="7.5" customHeight="1" thickBot="1">
      <c r="B74" s="151"/>
      <c r="D74" s="66"/>
      <c r="F74" s="66"/>
      <c r="L74" s="137"/>
    </row>
    <row r="75" spans="2:12">
      <c r="B75" s="243" t="s">
        <v>46</v>
      </c>
      <c r="C75" s="130" t="s">
        <v>377</v>
      </c>
      <c r="D75" s="250" t="s">
        <v>220</v>
      </c>
      <c r="E75" s="234" t="s">
        <v>15</v>
      </c>
      <c r="F75" s="234" t="s">
        <v>224</v>
      </c>
      <c r="G75" s="387" t="s">
        <v>101</v>
      </c>
      <c r="H75" s="389"/>
      <c r="I75" s="234" t="s">
        <v>585</v>
      </c>
      <c r="L75" s="137"/>
    </row>
    <row r="76" spans="2:12" ht="13.5" thickBot="1">
      <c r="B76" s="244"/>
      <c r="C76" s="133" t="s">
        <v>114</v>
      </c>
      <c r="D76" s="276"/>
      <c r="E76" s="235"/>
      <c r="F76" s="235"/>
      <c r="G76" s="320" t="s">
        <v>583</v>
      </c>
      <c r="H76" s="322"/>
      <c r="I76" s="235"/>
      <c r="L76" s="137"/>
    </row>
    <row r="77" spans="2:12" ht="7.5" customHeight="1" thickBot="1">
      <c r="B77" s="151"/>
      <c r="C77" s="112"/>
      <c r="D77" s="66"/>
      <c r="F77" s="66"/>
      <c r="L77" s="137"/>
    </row>
    <row r="78" spans="2:12">
      <c r="B78" s="243" t="s">
        <v>47</v>
      </c>
      <c r="C78" s="209" t="s">
        <v>467</v>
      </c>
      <c r="D78" s="250" t="s">
        <v>221</v>
      </c>
      <c r="E78" s="234" t="s">
        <v>15</v>
      </c>
      <c r="F78" s="234" t="s">
        <v>219</v>
      </c>
      <c r="G78" s="312" t="s">
        <v>581</v>
      </c>
      <c r="H78" s="313"/>
      <c r="I78" s="286" t="s">
        <v>315</v>
      </c>
      <c r="L78" s="137"/>
    </row>
    <row r="79" spans="2:12" ht="13.5" thickBot="1">
      <c r="B79" s="244"/>
      <c r="C79" s="203" t="s">
        <v>580</v>
      </c>
      <c r="D79" s="276"/>
      <c r="E79" s="235"/>
      <c r="F79" s="235"/>
      <c r="G79" s="315" t="s">
        <v>359</v>
      </c>
      <c r="H79" s="316"/>
      <c r="I79" s="235"/>
      <c r="L79" s="137"/>
    </row>
    <row r="80" spans="2:12" ht="7.5" customHeight="1" thickBot="1">
      <c r="B80" s="151"/>
      <c r="D80" s="66"/>
      <c r="F80" s="66"/>
      <c r="L80" s="137"/>
    </row>
    <row r="81" spans="2:12">
      <c r="B81" s="234" t="s">
        <v>48</v>
      </c>
      <c r="C81" s="105" t="s">
        <v>374</v>
      </c>
      <c r="D81" s="258" t="s">
        <v>222</v>
      </c>
      <c r="E81" s="234" t="s">
        <v>15</v>
      </c>
      <c r="F81" s="234" t="s">
        <v>223</v>
      </c>
      <c r="G81" s="312" t="s">
        <v>438</v>
      </c>
      <c r="H81" s="313"/>
      <c r="I81" s="234" t="s">
        <v>564</v>
      </c>
      <c r="L81" s="137"/>
    </row>
    <row r="82" spans="2:12" ht="13.5" thickBot="1">
      <c r="B82" s="235"/>
      <c r="C82" s="107" t="s">
        <v>372</v>
      </c>
      <c r="D82" s="259"/>
      <c r="E82" s="235"/>
      <c r="F82" s="235"/>
      <c r="G82" s="315" t="s">
        <v>470</v>
      </c>
      <c r="H82" s="316"/>
      <c r="I82" s="235"/>
      <c r="L82" s="137"/>
    </row>
    <row r="83" spans="2:12" ht="7.5" customHeight="1">
      <c r="B83" s="151"/>
      <c r="D83" s="66"/>
      <c r="F83" s="66"/>
      <c r="L83" s="137"/>
    </row>
    <row r="84" spans="2:12" ht="13.5" thickBot="1"/>
    <row r="85" spans="2:12" ht="12.75" customHeight="1">
      <c r="B85" s="246" t="s">
        <v>18</v>
      </c>
      <c r="C85" s="247"/>
    </row>
    <row r="86" spans="2:12" ht="7.5" customHeight="1" thickBot="1">
      <c r="B86" s="248"/>
      <c r="C86" s="249"/>
    </row>
    <row r="87" spans="2:12" ht="13.5" thickBot="1"/>
    <row r="88" spans="2:12" ht="12.75" customHeight="1">
      <c r="B88" s="243">
        <v>1</v>
      </c>
      <c r="C88" s="105" t="s">
        <v>571</v>
      </c>
      <c r="D88" s="268" t="s">
        <v>45</v>
      </c>
      <c r="E88" s="234" t="s">
        <v>15</v>
      </c>
      <c r="F88" s="234" t="s">
        <v>47</v>
      </c>
      <c r="G88" s="312" t="s">
        <v>467</v>
      </c>
      <c r="H88" s="313"/>
      <c r="I88" s="234"/>
      <c r="J88" s="234"/>
      <c r="K88" s="234" t="s">
        <v>260</v>
      </c>
    </row>
    <row r="89" spans="2:12" ht="17.25" customHeight="1" thickBot="1">
      <c r="B89" s="244"/>
      <c r="C89" s="106" t="s">
        <v>426</v>
      </c>
      <c r="D89" s="269"/>
      <c r="E89" s="235"/>
      <c r="F89" s="235"/>
      <c r="G89" s="334" t="s">
        <v>582</v>
      </c>
      <c r="H89" s="336"/>
      <c r="I89" s="235"/>
      <c r="J89" s="235"/>
      <c r="K89" s="235"/>
    </row>
    <row r="90" spans="2:12" ht="13.5" thickBot="1">
      <c r="B90" s="151"/>
    </row>
    <row r="91" spans="2:12">
      <c r="B91" s="234">
        <v>2</v>
      </c>
      <c r="C91" s="105" t="s">
        <v>101</v>
      </c>
      <c r="D91" s="258" t="s">
        <v>46</v>
      </c>
      <c r="E91" s="234" t="s">
        <v>15</v>
      </c>
      <c r="F91" s="234" t="s">
        <v>48</v>
      </c>
      <c r="G91" s="312" t="s">
        <v>374</v>
      </c>
      <c r="H91" s="313"/>
      <c r="I91" s="234"/>
      <c r="J91" s="234"/>
      <c r="K91" s="234" t="s">
        <v>577</v>
      </c>
    </row>
    <row r="92" spans="2:12" ht="13.5" thickBot="1">
      <c r="B92" s="235"/>
      <c r="C92" s="107" t="s">
        <v>583</v>
      </c>
      <c r="D92" s="259"/>
      <c r="E92" s="235"/>
      <c r="F92" s="235"/>
      <c r="G92" s="315" t="s">
        <v>372</v>
      </c>
      <c r="H92" s="316"/>
      <c r="I92" s="235"/>
      <c r="J92" s="235"/>
      <c r="K92" s="235"/>
    </row>
    <row r="93" spans="2:12">
      <c r="B93" s="71"/>
      <c r="C93" s="67"/>
      <c r="D93" s="70"/>
      <c r="E93" s="71"/>
      <c r="F93" s="71"/>
      <c r="G93" s="72"/>
      <c r="H93" s="6"/>
      <c r="I93" s="71"/>
    </row>
    <row r="94" spans="2:12" ht="13.5" thickBot="1">
      <c r="B94" s="71"/>
      <c r="C94" s="67"/>
      <c r="D94" s="70"/>
      <c r="E94" s="71"/>
      <c r="F94" s="71"/>
      <c r="G94" s="72"/>
      <c r="H94" s="6"/>
      <c r="I94" s="71"/>
    </row>
    <row r="95" spans="2:12" ht="12.75" customHeight="1">
      <c r="B95" s="246" t="s">
        <v>19</v>
      </c>
      <c r="C95" s="247"/>
    </row>
    <row r="96" spans="2:12" ht="13.5" customHeight="1" thickBot="1">
      <c r="B96" s="248"/>
      <c r="C96" s="249"/>
    </row>
    <row r="97" spans="2:12" ht="12.75" customHeight="1" thickBot="1"/>
    <row r="98" spans="2:12" ht="13.5" customHeight="1">
      <c r="B98" s="234">
        <v>1</v>
      </c>
      <c r="C98" s="105" t="s">
        <v>571</v>
      </c>
      <c r="D98" s="243" t="s">
        <v>15</v>
      </c>
      <c r="E98" s="312" t="s">
        <v>101</v>
      </c>
      <c r="F98" s="377"/>
      <c r="G98" s="313"/>
      <c r="H98" s="243" t="s">
        <v>587</v>
      </c>
      <c r="I98" s="274"/>
      <c r="J98" s="250"/>
    </row>
    <row r="99" spans="2:12" ht="13.5" customHeight="1" thickBot="1">
      <c r="B99" s="235"/>
      <c r="C99" s="106" t="s">
        <v>426</v>
      </c>
      <c r="D99" s="244"/>
      <c r="E99" s="315" t="s">
        <v>583</v>
      </c>
      <c r="F99" s="386"/>
      <c r="G99" s="316"/>
      <c r="H99" s="244" t="s">
        <v>577</v>
      </c>
      <c r="I99" s="275"/>
      <c r="J99" s="276"/>
    </row>
    <row r="100" spans="2:12" ht="12.75" customHeight="1"/>
    <row r="101" spans="2:12" ht="12.75" customHeight="1"/>
    <row r="102" spans="2:12" ht="12.75" customHeight="1">
      <c r="B102" s="477" t="s">
        <v>586</v>
      </c>
      <c r="C102" s="478"/>
      <c r="D102" s="479"/>
    </row>
    <row r="103" spans="2:12" ht="12.75" customHeight="1">
      <c r="B103" s="480"/>
      <c r="C103" s="481"/>
      <c r="D103" s="482"/>
    </row>
    <row r="104" spans="2:12" ht="12.75" customHeight="1" thickBot="1"/>
    <row r="105" spans="2:12" ht="12.75" customHeight="1">
      <c r="B105" s="234">
        <v>1</v>
      </c>
      <c r="C105" s="105" t="s">
        <v>467</v>
      </c>
      <c r="D105" s="243" t="s">
        <v>15</v>
      </c>
      <c r="E105" s="312" t="s">
        <v>374</v>
      </c>
      <c r="F105" s="377"/>
      <c r="G105" s="313"/>
      <c r="H105" s="243" t="s">
        <v>324</v>
      </c>
      <c r="I105" s="274"/>
      <c r="J105" s="250"/>
    </row>
    <row r="106" spans="2:12" ht="12.75" customHeight="1" thickBot="1">
      <c r="B106" s="235"/>
      <c r="C106" s="106" t="s">
        <v>580</v>
      </c>
      <c r="D106" s="244"/>
      <c r="E106" s="315" t="s">
        <v>372</v>
      </c>
      <c r="F106" s="386"/>
      <c r="G106" s="316"/>
      <c r="H106" s="244"/>
      <c r="I106" s="275"/>
      <c r="J106" s="276"/>
    </row>
    <row r="107" spans="2:12" ht="12.75" customHeight="1"/>
    <row r="108" spans="2:12" ht="12.75" customHeight="1"/>
    <row r="109" spans="2:12" ht="13.5" customHeight="1" thickBot="1"/>
    <row r="110" spans="2:12" ht="15.75" customHeight="1">
      <c r="B110" s="337" t="s">
        <v>226</v>
      </c>
      <c r="C110" s="338"/>
      <c r="D110" s="338"/>
      <c r="E110" s="338"/>
      <c r="F110" s="338"/>
      <c r="G110" s="338"/>
      <c r="H110" s="338"/>
      <c r="I110" s="338"/>
      <c r="J110" s="338"/>
      <c r="K110" s="338"/>
      <c r="L110" s="339"/>
    </row>
    <row r="111" spans="2:12" ht="17.25" customHeight="1" thickBot="1">
      <c r="B111" s="351"/>
      <c r="C111" s="352"/>
      <c r="D111" s="352"/>
      <c r="E111" s="352"/>
      <c r="F111" s="352"/>
      <c r="G111" s="352"/>
      <c r="H111" s="352"/>
      <c r="I111" s="352"/>
      <c r="J111" s="352"/>
      <c r="K111" s="352"/>
      <c r="L111" s="353"/>
    </row>
    <row r="113" spans="5:6" ht="7.5" customHeight="1"/>
    <row r="115" spans="5:6" ht="13.5" customHeight="1">
      <c r="E115" s="179"/>
      <c r="F115" s="179"/>
    </row>
    <row r="116" spans="5:6" ht="15" customHeight="1">
      <c r="E116" s="179"/>
      <c r="F116" s="179"/>
    </row>
    <row r="117" spans="5:6" ht="12.75" customHeight="1"/>
    <row r="118" spans="5:6" ht="13.5" customHeight="1"/>
    <row r="121" spans="5:6" ht="12.75" customHeight="1"/>
    <row r="122" spans="5:6" ht="13.5" customHeight="1"/>
    <row r="123" spans="5:6" ht="7.5" customHeight="1"/>
    <row r="126" spans="5:6" ht="7.5" customHeight="1"/>
    <row r="131" spans="1:1" ht="12.75" customHeight="1"/>
    <row r="132" spans="1:1" ht="13.5" customHeight="1"/>
    <row r="133" spans="1:1" ht="7.5" customHeight="1"/>
    <row r="138" spans="1:1" ht="12.75" customHeight="1">
      <c r="A138" s="6"/>
    </row>
    <row r="139" spans="1:1" ht="13.5" customHeight="1">
      <c r="A139" s="6"/>
    </row>
  </sheetData>
  <sheetProtection password="DEF3" sheet="1" objects="1" scenarios="1" selectLockedCells="1"/>
  <mergeCells count="328">
    <mergeCell ref="B102:D103"/>
    <mergeCell ref="B105:B106"/>
    <mergeCell ref="D105:D106"/>
    <mergeCell ref="E105:G105"/>
    <mergeCell ref="H105:J106"/>
    <mergeCell ref="E106:G106"/>
    <mergeCell ref="J60:J61"/>
    <mergeCell ref="G79:H79"/>
    <mergeCell ref="G78:H78"/>
    <mergeCell ref="D98:D99"/>
    <mergeCell ref="G89:H89"/>
    <mergeCell ref="E98:G98"/>
    <mergeCell ref="E99:G99"/>
    <mergeCell ref="G58:G59"/>
    <mergeCell ref="H58:H59"/>
    <mergeCell ref="J91:J92"/>
    <mergeCell ref="I56:I57"/>
    <mergeCell ref="G56:G57"/>
    <mergeCell ref="H56:H57"/>
    <mergeCell ref="I58:I59"/>
    <mergeCell ref="F58:F59"/>
    <mergeCell ref="G81:H81"/>
    <mergeCell ref="I78:I79"/>
    <mergeCell ref="G82:H82"/>
    <mergeCell ref="B43:B44"/>
    <mergeCell ref="D43:D44"/>
    <mergeCell ref="B66:L67"/>
    <mergeCell ref="B58:B59"/>
    <mergeCell ref="D58:D59"/>
    <mergeCell ref="B60:B61"/>
    <mergeCell ref="D60:D61"/>
    <mergeCell ref="G54:G55"/>
    <mergeCell ref="B81:B82"/>
    <mergeCell ref="D81:D82"/>
    <mergeCell ref="E81:E82"/>
    <mergeCell ref="F81:F82"/>
    <mergeCell ref="I81:I82"/>
    <mergeCell ref="B54:B55"/>
    <mergeCell ref="D54:D55"/>
    <mergeCell ref="B56:B57"/>
    <mergeCell ref="F39:F40"/>
    <mergeCell ref="D52:D53"/>
    <mergeCell ref="B39:B40"/>
    <mergeCell ref="D39:D40"/>
    <mergeCell ref="E39:E40"/>
    <mergeCell ref="B41:B42"/>
    <mergeCell ref="H50:H51"/>
    <mergeCell ref="G39:G40"/>
    <mergeCell ref="D41:D42"/>
    <mergeCell ref="E41:E42"/>
    <mergeCell ref="G45:G46"/>
    <mergeCell ref="H45:H46"/>
    <mergeCell ref="F41:F42"/>
    <mergeCell ref="G41:G42"/>
    <mergeCell ref="H41:H42"/>
    <mergeCell ref="G50:G51"/>
    <mergeCell ref="F52:F53"/>
    <mergeCell ref="E52:E53"/>
    <mergeCell ref="B50:C51"/>
    <mergeCell ref="D50:D51"/>
    <mergeCell ref="D45:D46"/>
    <mergeCell ref="B52:B53"/>
    <mergeCell ref="J22:J23"/>
    <mergeCell ref="B37:B38"/>
    <mergeCell ref="J26:J27"/>
    <mergeCell ref="J37:J38"/>
    <mergeCell ref="J35:J36"/>
    <mergeCell ref="G37:G38"/>
    <mergeCell ref="H37:H38"/>
    <mergeCell ref="I37:I38"/>
    <mergeCell ref="F35:F36"/>
    <mergeCell ref="G35:G36"/>
    <mergeCell ref="H35:H36"/>
    <mergeCell ref="D37:D38"/>
    <mergeCell ref="E37:E38"/>
    <mergeCell ref="F37:F38"/>
    <mergeCell ref="F24:F25"/>
    <mergeCell ref="D26:D27"/>
    <mergeCell ref="E26:E27"/>
    <mergeCell ref="B26:B27"/>
    <mergeCell ref="D35:D36"/>
    <mergeCell ref="E35:E36"/>
    <mergeCell ref="E7:E8"/>
    <mergeCell ref="E9:E10"/>
    <mergeCell ref="I13:I14"/>
    <mergeCell ref="I11:I12"/>
    <mergeCell ref="G9:G10"/>
    <mergeCell ref="G7:G8"/>
    <mergeCell ref="G5:G6"/>
    <mergeCell ref="H5:H6"/>
    <mergeCell ref="H7:H8"/>
    <mergeCell ref="H9:H10"/>
    <mergeCell ref="H11:H12"/>
    <mergeCell ref="H13:H14"/>
    <mergeCell ref="E11:E12"/>
    <mergeCell ref="E13:E14"/>
    <mergeCell ref="F13:F14"/>
    <mergeCell ref="G11:G12"/>
    <mergeCell ref="G13:G14"/>
    <mergeCell ref="M26:M27"/>
    <mergeCell ref="L13:L14"/>
    <mergeCell ref="K24:K25"/>
    <mergeCell ref="K20:K21"/>
    <mergeCell ref="K22:K23"/>
    <mergeCell ref="F9:F10"/>
    <mergeCell ref="I5:I6"/>
    <mergeCell ref="J5:J6"/>
    <mergeCell ref="J7:J8"/>
    <mergeCell ref="J9:J10"/>
    <mergeCell ref="J11:J12"/>
    <mergeCell ref="J13:J14"/>
    <mergeCell ref="I20:I21"/>
    <mergeCell ref="G24:G25"/>
    <mergeCell ref="H24:H25"/>
    <mergeCell ref="J24:J25"/>
    <mergeCell ref="F20:F21"/>
    <mergeCell ref="G20:G21"/>
    <mergeCell ref="G22:G23"/>
    <mergeCell ref="H22:H23"/>
    <mergeCell ref="F22:F23"/>
    <mergeCell ref="H20:H21"/>
    <mergeCell ref="J20:J21"/>
    <mergeCell ref="J15:J16"/>
    <mergeCell ref="M22:M23"/>
    <mergeCell ref="M24:M25"/>
    <mergeCell ref="K9:K10"/>
    <mergeCell ref="K11:K12"/>
    <mergeCell ref="K13:K14"/>
    <mergeCell ref="K15:K16"/>
    <mergeCell ref="L15:L16"/>
    <mergeCell ref="M15:M16"/>
    <mergeCell ref="M20:M21"/>
    <mergeCell ref="L9:L10"/>
    <mergeCell ref="L11:L12"/>
    <mergeCell ref="L24:L25"/>
    <mergeCell ref="I15:I16"/>
    <mergeCell ref="M5:M6"/>
    <mergeCell ref="M7:M8"/>
    <mergeCell ref="M9:M10"/>
    <mergeCell ref="M11:M12"/>
    <mergeCell ref="M13:M14"/>
    <mergeCell ref="K5:K6"/>
    <mergeCell ref="K7:K8"/>
    <mergeCell ref="L5:L6"/>
    <mergeCell ref="L7:L8"/>
    <mergeCell ref="B13:B14"/>
    <mergeCell ref="B15:B16"/>
    <mergeCell ref="I22:I23"/>
    <mergeCell ref="J28:J29"/>
    <mergeCell ref="D13:D14"/>
    <mergeCell ref="D22:D23"/>
    <mergeCell ref="E22:E23"/>
    <mergeCell ref="D20:D21"/>
    <mergeCell ref="E20:E21"/>
    <mergeCell ref="D15:D16"/>
    <mergeCell ref="B24:B25"/>
    <mergeCell ref="D24:D25"/>
    <mergeCell ref="E24:E25"/>
    <mergeCell ref="B22:B23"/>
    <mergeCell ref="B20:C21"/>
    <mergeCell ref="E15:E16"/>
    <mergeCell ref="H15:H16"/>
    <mergeCell ref="I24:I25"/>
    <mergeCell ref="I26:I27"/>
    <mergeCell ref="F26:F27"/>
    <mergeCell ref="G26:G27"/>
    <mergeCell ref="H26:H27"/>
    <mergeCell ref="G15:G16"/>
    <mergeCell ref="F15:F16"/>
    <mergeCell ref="K41:K42"/>
    <mergeCell ref="L26:L27"/>
    <mergeCell ref="B1:L2"/>
    <mergeCell ref="K37:K38"/>
    <mergeCell ref="L37:L38"/>
    <mergeCell ref="F11:F12"/>
    <mergeCell ref="D5:D6"/>
    <mergeCell ref="E5:E6"/>
    <mergeCell ref="F5:F6"/>
    <mergeCell ref="B7:B8"/>
    <mergeCell ref="B9:B10"/>
    <mergeCell ref="D7:D8"/>
    <mergeCell ref="D9:D10"/>
    <mergeCell ref="B5:C6"/>
    <mergeCell ref="I7:I8"/>
    <mergeCell ref="I9:I10"/>
    <mergeCell ref="F7:F8"/>
    <mergeCell ref="D11:D12"/>
    <mergeCell ref="L20:L21"/>
    <mergeCell ref="K26:K27"/>
    <mergeCell ref="K28:K29"/>
    <mergeCell ref="B35:C36"/>
    <mergeCell ref="B11:B12"/>
    <mergeCell ref="L22:L23"/>
    <mergeCell ref="E50:E51"/>
    <mergeCell ref="J52:J53"/>
    <mergeCell ref="J54:J55"/>
    <mergeCell ref="E45:E46"/>
    <mergeCell ref="F45:F46"/>
    <mergeCell ref="E54:E55"/>
    <mergeCell ref="F50:F51"/>
    <mergeCell ref="I41:I42"/>
    <mergeCell ref="J41:J42"/>
    <mergeCell ref="D56:D57"/>
    <mergeCell ref="I45:I46"/>
    <mergeCell ref="F54:F55"/>
    <mergeCell ref="B78:B79"/>
    <mergeCell ref="D78:D79"/>
    <mergeCell ref="E78:E79"/>
    <mergeCell ref="F78:F79"/>
    <mergeCell ref="K35:K36"/>
    <mergeCell ref="B85:C86"/>
    <mergeCell ref="K60:K61"/>
    <mergeCell ref="E56:E57"/>
    <mergeCell ref="F56:F57"/>
    <mergeCell ref="B69:C70"/>
    <mergeCell ref="B45:B46"/>
    <mergeCell ref="E43:E44"/>
    <mergeCell ref="F43:F44"/>
    <mergeCell ref="G43:G44"/>
    <mergeCell ref="F60:F61"/>
    <mergeCell ref="G60:G61"/>
    <mergeCell ref="H60:H61"/>
    <mergeCell ref="I60:I61"/>
    <mergeCell ref="E58:E59"/>
    <mergeCell ref="H54:H55"/>
    <mergeCell ref="I50:I51"/>
    <mergeCell ref="K91:K92"/>
    <mergeCell ref="B91:B92"/>
    <mergeCell ref="D91:D92"/>
    <mergeCell ref="E91:E92"/>
    <mergeCell ref="F91:F92"/>
    <mergeCell ref="I91:I92"/>
    <mergeCell ref="G88:H88"/>
    <mergeCell ref="B88:B89"/>
    <mergeCell ref="D88:D89"/>
    <mergeCell ref="E88:E89"/>
    <mergeCell ref="G91:H91"/>
    <mergeCell ref="G92:H92"/>
    <mergeCell ref="J88:J89"/>
    <mergeCell ref="F88:F89"/>
    <mergeCell ref="I88:I89"/>
    <mergeCell ref="K88:K89"/>
    <mergeCell ref="L35:L36"/>
    <mergeCell ref="M35:M36"/>
    <mergeCell ref="M37:M38"/>
    <mergeCell ref="I35:I36"/>
    <mergeCell ref="B110:L111"/>
    <mergeCell ref="G76:H76"/>
    <mergeCell ref="I75:I76"/>
    <mergeCell ref="G75:H75"/>
    <mergeCell ref="F75:F76"/>
    <mergeCell ref="E75:E76"/>
    <mergeCell ref="D75:D76"/>
    <mergeCell ref="B75:B76"/>
    <mergeCell ref="G73:H73"/>
    <mergeCell ref="I72:I73"/>
    <mergeCell ref="G72:H72"/>
    <mergeCell ref="F72:F73"/>
    <mergeCell ref="E72:E73"/>
    <mergeCell ref="D72:D73"/>
    <mergeCell ref="B72:B73"/>
    <mergeCell ref="B95:C96"/>
    <mergeCell ref="B98:B99"/>
    <mergeCell ref="G52:G53"/>
    <mergeCell ref="H52:H53"/>
    <mergeCell ref="E60:E61"/>
    <mergeCell ref="M28:M29"/>
    <mergeCell ref="B30:B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L28:L29"/>
    <mergeCell ref="I28:I29"/>
    <mergeCell ref="B28:B29"/>
    <mergeCell ref="D28:D29"/>
    <mergeCell ref="E28:E29"/>
    <mergeCell ref="F28:F29"/>
    <mergeCell ref="G28:G29"/>
    <mergeCell ref="H28:H29"/>
    <mergeCell ref="L56:L57"/>
    <mergeCell ref="J50:J51"/>
    <mergeCell ref="M39:M40"/>
    <mergeCell ref="M41:M42"/>
    <mergeCell ref="M43:M44"/>
    <mergeCell ref="L45:L46"/>
    <mergeCell ref="M45:M46"/>
    <mergeCell ref="H39:H40"/>
    <mergeCell ref="I39:I40"/>
    <mergeCell ref="J39:J40"/>
    <mergeCell ref="K39:K40"/>
    <mergeCell ref="K43:K44"/>
    <mergeCell ref="K45:K46"/>
    <mergeCell ref="J43:J44"/>
    <mergeCell ref="J45:J46"/>
    <mergeCell ref="H43:H44"/>
    <mergeCell ref="I43:I44"/>
    <mergeCell ref="L39:L40"/>
    <mergeCell ref="L41:L42"/>
    <mergeCell ref="L43:L44"/>
    <mergeCell ref="L50:L51"/>
    <mergeCell ref="L52:L53"/>
    <mergeCell ref="I52:I53"/>
    <mergeCell ref="I54:I55"/>
    <mergeCell ref="H98:J98"/>
    <mergeCell ref="H99:J99"/>
    <mergeCell ref="M50:M51"/>
    <mergeCell ref="M52:M53"/>
    <mergeCell ref="M54:M55"/>
    <mergeCell ref="M56:M57"/>
    <mergeCell ref="M58:M59"/>
    <mergeCell ref="L60:L61"/>
    <mergeCell ref="M60:M61"/>
    <mergeCell ref="J56:J57"/>
    <mergeCell ref="K54:K55"/>
    <mergeCell ref="L58:L59"/>
    <mergeCell ref="K58:K59"/>
    <mergeCell ref="J58:J59"/>
    <mergeCell ref="K50:K51"/>
    <mergeCell ref="K52:K53"/>
    <mergeCell ref="K56:K57"/>
    <mergeCell ref="L54:L55"/>
  </mergeCells>
  <phoneticPr fontId="4" type="noConversion"/>
  <pageMargins left="0.11811023622047245" right="0.11811023622047245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L111"/>
  <sheetViews>
    <sheetView workbookViewId="0">
      <pane ySplit="2" topLeftCell="A83" activePane="bottomLeft" state="frozen"/>
      <selection activeCell="G100" sqref="G100"/>
      <selection pane="bottomLeft" activeCell="G100" sqref="G100"/>
    </sheetView>
  </sheetViews>
  <sheetFormatPr defaultRowHeight="12.75"/>
  <cols>
    <col min="1" max="1" width="2.85546875" style="1" customWidth="1"/>
    <col min="2" max="2" width="20.28515625" style="1" customWidth="1"/>
    <col min="3" max="11" width="7.85546875" style="1" customWidth="1"/>
    <col min="12" max="12" width="6.7109375" style="1" customWidth="1"/>
    <col min="13" max="15" width="9.140625" style="1"/>
    <col min="16" max="16" width="19.85546875" style="1" customWidth="1"/>
    <col min="17" max="16384" width="9.140625" style="1"/>
  </cols>
  <sheetData>
    <row r="1" spans="1:12">
      <c r="A1" s="252" t="s">
        <v>473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4"/>
    </row>
    <row r="2" spans="1:12" ht="13.5" thickBot="1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7"/>
    </row>
    <row r="3" spans="1:12" ht="13.5" thickBot="1"/>
    <row r="4" spans="1:12" ht="12.75" customHeight="1">
      <c r="A4" s="243" t="s">
        <v>39</v>
      </c>
      <c r="B4" s="250"/>
      <c r="C4" s="234" t="s">
        <v>45</v>
      </c>
      <c r="D4" s="234" t="s">
        <v>46</v>
      </c>
      <c r="E4" s="234" t="s">
        <v>47</v>
      </c>
      <c r="F4" s="234" t="s">
        <v>48</v>
      </c>
      <c r="G4" s="234" t="s">
        <v>292</v>
      </c>
      <c r="H4" s="234" t="s">
        <v>12</v>
      </c>
      <c r="I4" s="241" t="s">
        <v>43</v>
      </c>
      <c r="J4" s="241" t="s">
        <v>44</v>
      </c>
      <c r="K4" s="241" t="s">
        <v>49</v>
      </c>
      <c r="L4" s="234" t="s">
        <v>13</v>
      </c>
    </row>
    <row r="5" spans="1:12" ht="13.5" customHeight="1" thickBot="1">
      <c r="A5" s="244"/>
      <c r="B5" s="251"/>
      <c r="C5" s="235"/>
      <c r="D5" s="235"/>
      <c r="E5" s="235"/>
      <c r="F5" s="235"/>
      <c r="G5" s="235"/>
      <c r="H5" s="235"/>
      <c r="I5" s="242"/>
      <c r="J5" s="242"/>
      <c r="K5" s="242"/>
      <c r="L5" s="235"/>
    </row>
    <row r="6" spans="1:12" ht="11.25" customHeight="1" thickBot="1">
      <c r="A6" s="243" t="s">
        <v>45</v>
      </c>
      <c r="B6" s="234" t="s">
        <v>474</v>
      </c>
      <c r="C6" s="245"/>
      <c r="D6" s="236">
        <v>0</v>
      </c>
      <c r="E6" s="236">
        <v>20</v>
      </c>
      <c r="F6" s="236">
        <v>14</v>
      </c>
      <c r="G6" s="236">
        <v>20</v>
      </c>
      <c r="H6" s="236">
        <f>COUNTIF(C6:G7,21)</f>
        <v>0</v>
      </c>
      <c r="I6" s="236">
        <f>SUM(C6:G7)</f>
        <v>54</v>
      </c>
      <c r="J6" s="236">
        <f>SUM(C6:C15)</f>
        <v>84</v>
      </c>
      <c r="K6" s="236">
        <f>SUM(I6-J6)</f>
        <v>-30</v>
      </c>
      <c r="L6" s="236">
        <v>5</v>
      </c>
    </row>
    <row r="7" spans="1:12" ht="11.25" customHeight="1" thickBot="1">
      <c r="A7" s="244"/>
      <c r="B7" s="235"/>
      <c r="C7" s="245"/>
      <c r="D7" s="236"/>
      <c r="E7" s="236"/>
      <c r="F7" s="236"/>
      <c r="G7" s="236"/>
      <c r="H7" s="236"/>
      <c r="I7" s="236"/>
      <c r="J7" s="236"/>
      <c r="K7" s="236"/>
      <c r="L7" s="236"/>
    </row>
    <row r="8" spans="1:12" ht="11.25" customHeight="1" thickBot="1">
      <c r="A8" s="234" t="s">
        <v>46</v>
      </c>
      <c r="B8" s="234" t="s">
        <v>383</v>
      </c>
      <c r="C8" s="236">
        <v>21</v>
      </c>
      <c r="D8" s="238"/>
      <c r="E8" s="236">
        <v>6</v>
      </c>
      <c r="F8" s="236">
        <v>4</v>
      </c>
      <c r="G8" s="236">
        <v>7</v>
      </c>
      <c r="H8" s="236">
        <f>COUNTIF(C8:G9,21)</f>
        <v>1</v>
      </c>
      <c r="I8" s="236">
        <f>SUM(C8:G9)</f>
        <v>38</v>
      </c>
      <c r="J8" s="234">
        <f>SUM(D6:D15)</f>
        <v>63</v>
      </c>
      <c r="K8" s="236">
        <f t="shared" ref="K8" si="0">SUM(I8-J8)</f>
        <v>-25</v>
      </c>
      <c r="L8" s="236">
        <v>4</v>
      </c>
    </row>
    <row r="9" spans="1:12" ht="11.25" customHeight="1" thickBot="1">
      <c r="A9" s="235"/>
      <c r="B9" s="235"/>
      <c r="C9" s="236"/>
      <c r="D9" s="238"/>
      <c r="E9" s="236"/>
      <c r="F9" s="236"/>
      <c r="G9" s="236"/>
      <c r="H9" s="236"/>
      <c r="I9" s="236"/>
      <c r="J9" s="235"/>
      <c r="K9" s="236"/>
      <c r="L9" s="236"/>
    </row>
    <row r="10" spans="1:12" ht="11.25" customHeight="1" thickBot="1">
      <c r="A10" s="234" t="s">
        <v>47</v>
      </c>
      <c r="B10" s="234" t="s">
        <v>477</v>
      </c>
      <c r="C10" s="236">
        <v>21</v>
      </c>
      <c r="D10" s="236">
        <v>21</v>
      </c>
      <c r="E10" s="238"/>
      <c r="F10" s="236">
        <v>16</v>
      </c>
      <c r="G10" s="236">
        <v>18</v>
      </c>
      <c r="H10" s="236">
        <f>COUNTIF(C10:G11,21)</f>
        <v>2</v>
      </c>
      <c r="I10" s="236">
        <f>SUM(C10:G11)</f>
        <v>76</v>
      </c>
      <c r="J10" s="234">
        <f>SUM(E6:E15)</f>
        <v>68</v>
      </c>
      <c r="K10" s="236">
        <f t="shared" ref="K10" si="1">SUM(I10-J10)</f>
        <v>8</v>
      </c>
      <c r="L10" s="236">
        <v>3</v>
      </c>
    </row>
    <row r="11" spans="1:12" ht="11.25" customHeight="1" thickBot="1">
      <c r="A11" s="235"/>
      <c r="B11" s="235"/>
      <c r="C11" s="236"/>
      <c r="D11" s="236"/>
      <c r="E11" s="238"/>
      <c r="F11" s="236"/>
      <c r="G11" s="236"/>
      <c r="H11" s="236"/>
      <c r="I11" s="236"/>
      <c r="J11" s="235"/>
      <c r="K11" s="236"/>
      <c r="L11" s="236"/>
    </row>
    <row r="12" spans="1:12" ht="11.25" customHeight="1" thickBot="1">
      <c r="A12" s="234" t="s">
        <v>48</v>
      </c>
      <c r="B12" s="239" t="s">
        <v>382</v>
      </c>
      <c r="C12" s="236">
        <v>21</v>
      </c>
      <c r="D12" s="236">
        <v>21</v>
      </c>
      <c r="E12" s="236">
        <v>21</v>
      </c>
      <c r="F12" s="238"/>
      <c r="G12" s="237">
        <v>21</v>
      </c>
      <c r="H12" s="236">
        <f>COUNTIF(C12:G13,21)</f>
        <v>4</v>
      </c>
      <c r="I12" s="236">
        <f>SUM(C12:G13)</f>
        <v>84</v>
      </c>
      <c r="J12" s="234">
        <f>SUM(F6:F15)</f>
        <v>50</v>
      </c>
      <c r="K12" s="236">
        <f t="shared" ref="K12" si="2">SUM(I12-J12)</f>
        <v>34</v>
      </c>
      <c r="L12" s="236">
        <v>1</v>
      </c>
    </row>
    <row r="13" spans="1:12" ht="11.25" customHeight="1" thickBot="1">
      <c r="A13" s="235"/>
      <c r="B13" s="240"/>
      <c r="C13" s="236"/>
      <c r="D13" s="236"/>
      <c r="E13" s="236"/>
      <c r="F13" s="238"/>
      <c r="G13" s="237"/>
      <c r="H13" s="236"/>
      <c r="I13" s="236"/>
      <c r="J13" s="235"/>
      <c r="K13" s="236"/>
      <c r="L13" s="236"/>
    </row>
    <row r="14" spans="1:12" ht="11.25" customHeight="1" thickBot="1">
      <c r="A14" s="234" t="s">
        <v>292</v>
      </c>
      <c r="B14" s="239" t="s">
        <v>416</v>
      </c>
      <c r="C14" s="236">
        <v>21</v>
      </c>
      <c r="D14" s="236">
        <v>21</v>
      </c>
      <c r="E14" s="236">
        <v>21</v>
      </c>
      <c r="F14" s="237">
        <v>16</v>
      </c>
      <c r="G14" s="238"/>
      <c r="H14" s="236">
        <f>COUNTIF(C14:G15,21)</f>
        <v>3</v>
      </c>
      <c r="I14" s="236">
        <f>SUM(C14:G15)</f>
        <v>79</v>
      </c>
      <c r="J14" s="234">
        <f>SUM(G6:G15)</f>
        <v>66</v>
      </c>
      <c r="K14" s="236">
        <f>SUM(I14-J14)</f>
        <v>13</v>
      </c>
      <c r="L14" s="236">
        <v>2</v>
      </c>
    </row>
    <row r="15" spans="1:12" ht="11.25" customHeight="1" thickBot="1">
      <c r="A15" s="235"/>
      <c r="B15" s="240"/>
      <c r="C15" s="236"/>
      <c r="D15" s="236"/>
      <c r="E15" s="236"/>
      <c r="F15" s="237"/>
      <c r="G15" s="238"/>
      <c r="H15" s="236"/>
      <c r="I15" s="236"/>
      <c r="J15" s="235"/>
      <c r="K15" s="236"/>
      <c r="L15" s="236"/>
    </row>
    <row r="17" spans="1:12">
      <c r="A17" s="136" t="s">
        <v>370</v>
      </c>
    </row>
    <row r="18" spans="1:12" ht="13.5" thickBot="1"/>
    <row r="19" spans="1:12">
      <c r="A19" s="243" t="s">
        <v>40</v>
      </c>
      <c r="B19" s="250"/>
      <c r="C19" s="234" t="s">
        <v>45</v>
      </c>
      <c r="D19" s="234" t="s">
        <v>46</v>
      </c>
      <c r="E19" s="234" t="s">
        <v>47</v>
      </c>
      <c r="F19" s="234" t="s">
        <v>48</v>
      </c>
      <c r="G19" s="234" t="s">
        <v>292</v>
      </c>
      <c r="H19" s="234" t="s">
        <v>12</v>
      </c>
      <c r="I19" s="241" t="s">
        <v>43</v>
      </c>
      <c r="J19" s="241" t="s">
        <v>44</v>
      </c>
      <c r="K19" s="241" t="s">
        <v>49</v>
      </c>
      <c r="L19" s="234" t="s">
        <v>13</v>
      </c>
    </row>
    <row r="20" spans="1:12" ht="13.5" thickBot="1">
      <c r="A20" s="244"/>
      <c r="B20" s="251"/>
      <c r="C20" s="235"/>
      <c r="D20" s="235"/>
      <c r="E20" s="235"/>
      <c r="F20" s="235"/>
      <c r="G20" s="235"/>
      <c r="H20" s="235"/>
      <c r="I20" s="242"/>
      <c r="J20" s="242"/>
      <c r="K20" s="242"/>
      <c r="L20" s="235"/>
    </row>
    <row r="21" spans="1:12" ht="10.5" customHeight="1" thickBot="1">
      <c r="A21" s="243" t="s">
        <v>45</v>
      </c>
      <c r="B21" s="239" t="s">
        <v>384</v>
      </c>
      <c r="C21" s="245"/>
      <c r="D21" s="236">
        <v>21</v>
      </c>
      <c r="E21" s="236">
        <v>21</v>
      </c>
      <c r="F21" s="236">
        <v>19</v>
      </c>
      <c r="G21" s="236">
        <v>21</v>
      </c>
      <c r="H21" s="236">
        <f>COUNTIF(C21:G22,21)</f>
        <v>3</v>
      </c>
      <c r="I21" s="236">
        <f>SUM(C21:G22)</f>
        <v>82</v>
      </c>
      <c r="J21" s="236">
        <f>SUM(C21:C30)</f>
        <v>50</v>
      </c>
      <c r="K21" s="236">
        <f>SUM(I21-J21)</f>
        <v>32</v>
      </c>
      <c r="L21" s="236">
        <v>1</v>
      </c>
    </row>
    <row r="22" spans="1:12" ht="10.5" customHeight="1" thickBot="1">
      <c r="A22" s="244"/>
      <c r="B22" s="240"/>
      <c r="C22" s="245"/>
      <c r="D22" s="236"/>
      <c r="E22" s="236"/>
      <c r="F22" s="236"/>
      <c r="G22" s="236"/>
      <c r="H22" s="236"/>
      <c r="I22" s="236"/>
      <c r="J22" s="236"/>
      <c r="K22" s="236"/>
      <c r="L22" s="236"/>
    </row>
    <row r="23" spans="1:12" ht="10.5" customHeight="1" thickBot="1">
      <c r="A23" s="234" t="s">
        <v>46</v>
      </c>
      <c r="B23" s="234" t="s">
        <v>422</v>
      </c>
      <c r="C23" s="236">
        <v>13</v>
      </c>
      <c r="D23" s="238"/>
      <c r="E23" s="236">
        <v>17</v>
      </c>
      <c r="F23" s="236">
        <v>21</v>
      </c>
      <c r="G23" s="236">
        <v>18</v>
      </c>
      <c r="H23" s="236">
        <f>COUNTIF(C23:G24,21)</f>
        <v>1</v>
      </c>
      <c r="I23" s="236">
        <f>SUM(C23:G24)</f>
        <v>69</v>
      </c>
      <c r="J23" s="234">
        <f>SUM(D21:D30)</f>
        <v>81</v>
      </c>
      <c r="K23" s="236">
        <f t="shared" ref="K23" si="3">SUM(I23-J23)</f>
        <v>-12</v>
      </c>
      <c r="L23" s="236">
        <v>4</v>
      </c>
    </row>
    <row r="24" spans="1:12" ht="10.5" customHeight="1" thickBot="1">
      <c r="A24" s="235"/>
      <c r="B24" s="235"/>
      <c r="C24" s="236"/>
      <c r="D24" s="238"/>
      <c r="E24" s="236"/>
      <c r="F24" s="236"/>
      <c r="G24" s="236"/>
      <c r="H24" s="236"/>
      <c r="I24" s="236"/>
      <c r="J24" s="235"/>
      <c r="K24" s="236"/>
      <c r="L24" s="236"/>
    </row>
    <row r="25" spans="1:12" ht="10.5" customHeight="1" thickBot="1">
      <c r="A25" s="234" t="s">
        <v>47</v>
      </c>
      <c r="B25" s="234" t="s">
        <v>380</v>
      </c>
      <c r="C25" s="236">
        <v>9</v>
      </c>
      <c r="D25" s="236">
        <v>21</v>
      </c>
      <c r="E25" s="238"/>
      <c r="F25" s="236">
        <v>11</v>
      </c>
      <c r="G25" s="236">
        <v>21</v>
      </c>
      <c r="H25" s="236">
        <f>COUNTIF(C25:G26,21)</f>
        <v>2</v>
      </c>
      <c r="I25" s="236">
        <f>SUM(C25:G26)</f>
        <v>62</v>
      </c>
      <c r="J25" s="234">
        <f>SUM(E21:E30)</f>
        <v>77</v>
      </c>
      <c r="K25" s="236">
        <f t="shared" ref="K25" si="4">SUM(I25-J25)</f>
        <v>-15</v>
      </c>
      <c r="L25" s="236">
        <v>3</v>
      </c>
    </row>
    <row r="26" spans="1:12" ht="10.5" customHeight="1" thickBot="1">
      <c r="A26" s="235"/>
      <c r="B26" s="235"/>
      <c r="C26" s="236"/>
      <c r="D26" s="236"/>
      <c r="E26" s="238"/>
      <c r="F26" s="236"/>
      <c r="G26" s="236"/>
      <c r="H26" s="236"/>
      <c r="I26" s="236"/>
      <c r="J26" s="235"/>
      <c r="K26" s="236"/>
      <c r="L26" s="236"/>
    </row>
    <row r="27" spans="1:12" ht="10.5" customHeight="1" thickBot="1">
      <c r="A27" s="234" t="s">
        <v>48</v>
      </c>
      <c r="B27" s="239" t="s">
        <v>475</v>
      </c>
      <c r="C27" s="236">
        <v>21</v>
      </c>
      <c r="D27" s="236">
        <v>18</v>
      </c>
      <c r="E27" s="236">
        <v>21</v>
      </c>
      <c r="F27" s="238"/>
      <c r="G27" s="237">
        <v>21</v>
      </c>
      <c r="H27" s="236">
        <f>COUNTIF(C27:G28,21)</f>
        <v>3</v>
      </c>
      <c r="I27" s="236">
        <f>SUM(C27:G28)</f>
        <v>81</v>
      </c>
      <c r="J27" s="234">
        <f>SUM(F21:F30)</f>
        <v>69</v>
      </c>
      <c r="K27" s="236">
        <f t="shared" ref="K27" si="5">SUM(I27-J27)</f>
        <v>12</v>
      </c>
      <c r="L27" s="236">
        <v>2</v>
      </c>
    </row>
    <row r="28" spans="1:12" ht="10.5" customHeight="1" thickBot="1">
      <c r="A28" s="235"/>
      <c r="B28" s="240"/>
      <c r="C28" s="236"/>
      <c r="D28" s="236"/>
      <c r="E28" s="236"/>
      <c r="F28" s="238"/>
      <c r="G28" s="237"/>
      <c r="H28" s="236"/>
      <c r="I28" s="236"/>
      <c r="J28" s="235"/>
      <c r="K28" s="236"/>
      <c r="L28" s="236"/>
    </row>
    <row r="29" spans="1:12" ht="10.5" customHeight="1" thickBot="1">
      <c r="A29" s="234" t="s">
        <v>292</v>
      </c>
      <c r="B29" s="234" t="s">
        <v>476</v>
      </c>
      <c r="C29" s="236">
        <v>7</v>
      </c>
      <c r="D29" s="236">
        <v>21</v>
      </c>
      <c r="E29" s="236">
        <v>18</v>
      </c>
      <c r="F29" s="237">
        <v>18</v>
      </c>
      <c r="G29" s="238"/>
      <c r="H29" s="236">
        <f>COUNTIF(C29:G30,21)</f>
        <v>1</v>
      </c>
      <c r="I29" s="236">
        <f>SUM(C29:G30)</f>
        <v>64</v>
      </c>
      <c r="J29" s="234">
        <f>SUM(G21:G30)</f>
        <v>81</v>
      </c>
      <c r="K29" s="236">
        <f>SUM(I29-J29)</f>
        <v>-17</v>
      </c>
      <c r="L29" s="236">
        <v>5</v>
      </c>
    </row>
    <row r="30" spans="1:12" ht="10.5" customHeight="1" thickBot="1">
      <c r="A30" s="235"/>
      <c r="B30" s="235"/>
      <c r="C30" s="236"/>
      <c r="D30" s="236"/>
      <c r="E30" s="236"/>
      <c r="F30" s="237"/>
      <c r="G30" s="238"/>
      <c r="H30" s="236"/>
      <c r="I30" s="236"/>
      <c r="J30" s="235"/>
      <c r="K30" s="236"/>
      <c r="L30" s="236"/>
    </row>
    <row r="32" spans="1:12">
      <c r="A32" s="136" t="s">
        <v>370</v>
      </c>
    </row>
    <row r="33" spans="1:12" ht="13.5" thickBot="1"/>
    <row r="34" spans="1:12">
      <c r="A34" s="243" t="s">
        <v>41</v>
      </c>
      <c r="B34" s="250"/>
      <c r="C34" s="234" t="s">
        <v>45</v>
      </c>
      <c r="D34" s="234" t="s">
        <v>46</v>
      </c>
      <c r="E34" s="234" t="s">
        <v>47</v>
      </c>
      <c r="F34" s="234" t="s">
        <v>48</v>
      </c>
      <c r="G34" s="234" t="s">
        <v>292</v>
      </c>
      <c r="H34" s="234" t="s">
        <v>12</v>
      </c>
      <c r="I34" s="241" t="s">
        <v>43</v>
      </c>
      <c r="J34" s="241" t="s">
        <v>44</v>
      </c>
      <c r="K34" s="241" t="s">
        <v>49</v>
      </c>
      <c r="L34" s="234" t="s">
        <v>13</v>
      </c>
    </row>
    <row r="35" spans="1:12" ht="13.5" thickBot="1">
      <c r="A35" s="244"/>
      <c r="B35" s="251"/>
      <c r="C35" s="235"/>
      <c r="D35" s="235"/>
      <c r="E35" s="235"/>
      <c r="F35" s="235"/>
      <c r="G35" s="235"/>
      <c r="H35" s="235"/>
      <c r="I35" s="242"/>
      <c r="J35" s="242"/>
      <c r="K35" s="242"/>
      <c r="L35" s="235"/>
    </row>
    <row r="36" spans="1:12" ht="10.5" customHeight="1" thickBot="1">
      <c r="A36" s="243" t="s">
        <v>45</v>
      </c>
      <c r="B36" s="234" t="s">
        <v>462</v>
      </c>
      <c r="C36" s="245"/>
      <c r="D36" s="236">
        <v>20</v>
      </c>
      <c r="E36" s="236">
        <v>14</v>
      </c>
      <c r="F36" s="236">
        <v>16</v>
      </c>
      <c r="G36" s="236"/>
      <c r="H36" s="236">
        <f>COUNTIF(C36:G37,21)</f>
        <v>0</v>
      </c>
      <c r="I36" s="236">
        <f>SUM(C36:G37)</f>
        <v>50</v>
      </c>
      <c r="J36" s="236">
        <f>SUM(C36:C45)</f>
        <v>63</v>
      </c>
      <c r="K36" s="236">
        <f>SUM(I36-J36)</f>
        <v>-13</v>
      </c>
      <c r="L36" s="236">
        <v>4</v>
      </c>
    </row>
    <row r="37" spans="1:12" ht="10.5" customHeight="1" thickBot="1">
      <c r="A37" s="244"/>
      <c r="B37" s="235"/>
      <c r="C37" s="245"/>
      <c r="D37" s="236"/>
      <c r="E37" s="236"/>
      <c r="F37" s="236"/>
      <c r="G37" s="236"/>
      <c r="H37" s="236"/>
      <c r="I37" s="236"/>
      <c r="J37" s="236"/>
      <c r="K37" s="236"/>
      <c r="L37" s="236"/>
    </row>
    <row r="38" spans="1:12" ht="10.5" customHeight="1" thickBot="1">
      <c r="A38" s="234" t="s">
        <v>46</v>
      </c>
      <c r="B38" s="239" t="s">
        <v>409</v>
      </c>
      <c r="C38" s="236">
        <v>21</v>
      </c>
      <c r="D38" s="238"/>
      <c r="E38" s="236">
        <v>21</v>
      </c>
      <c r="F38" s="236">
        <v>21</v>
      </c>
      <c r="G38" s="236"/>
      <c r="H38" s="236">
        <f>COUNTIF(C38:G39,21)</f>
        <v>3</v>
      </c>
      <c r="I38" s="236">
        <f>SUM(C38:G39)</f>
        <v>63</v>
      </c>
      <c r="J38" s="234">
        <f>SUM(D36:D45)</f>
        <v>51</v>
      </c>
      <c r="K38" s="236">
        <f t="shared" ref="K38" si="6">SUM(I38-J38)</f>
        <v>12</v>
      </c>
      <c r="L38" s="236">
        <v>1</v>
      </c>
    </row>
    <row r="39" spans="1:12" ht="10.5" customHeight="1" thickBot="1">
      <c r="A39" s="235"/>
      <c r="B39" s="240"/>
      <c r="C39" s="236"/>
      <c r="D39" s="238"/>
      <c r="E39" s="236"/>
      <c r="F39" s="236"/>
      <c r="G39" s="236"/>
      <c r="H39" s="236"/>
      <c r="I39" s="236"/>
      <c r="J39" s="235"/>
      <c r="K39" s="236"/>
      <c r="L39" s="236"/>
    </row>
    <row r="40" spans="1:12" ht="10.5" customHeight="1" thickBot="1">
      <c r="A40" s="234" t="s">
        <v>47</v>
      </c>
      <c r="B40" s="234" t="s">
        <v>479</v>
      </c>
      <c r="C40" s="236">
        <v>21</v>
      </c>
      <c r="D40" s="236">
        <v>14</v>
      </c>
      <c r="E40" s="238"/>
      <c r="F40" s="236">
        <v>20</v>
      </c>
      <c r="G40" s="236"/>
      <c r="H40" s="236">
        <f>COUNTIF(C40:G41,21)</f>
        <v>1</v>
      </c>
      <c r="I40" s="236">
        <f>SUM(C40:G41)</f>
        <v>55</v>
      </c>
      <c r="J40" s="234">
        <f>SUM(E36:E45)</f>
        <v>56</v>
      </c>
      <c r="K40" s="236">
        <f t="shared" ref="K40" si="7">SUM(I40-J40)</f>
        <v>-1</v>
      </c>
      <c r="L40" s="236">
        <v>3</v>
      </c>
    </row>
    <row r="41" spans="1:12" ht="10.5" customHeight="1" thickBot="1">
      <c r="A41" s="235"/>
      <c r="B41" s="235"/>
      <c r="C41" s="236"/>
      <c r="D41" s="236"/>
      <c r="E41" s="238"/>
      <c r="F41" s="236"/>
      <c r="G41" s="236"/>
      <c r="H41" s="236"/>
      <c r="I41" s="236"/>
      <c r="J41" s="235"/>
      <c r="K41" s="236"/>
      <c r="L41" s="236"/>
    </row>
    <row r="42" spans="1:12" ht="10.5" customHeight="1" thickBot="1">
      <c r="A42" s="234" t="s">
        <v>48</v>
      </c>
      <c r="B42" s="239" t="s">
        <v>363</v>
      </c>
      <c r="C42" s="236">
        <v>21</v>
      </c>
      <c r="D42" s="236">
        <v>17</v>
      </c>
      <c r="E42" s="236">
        <v>21</v>
      </c>
      <c r="F42" s="238"/>
      <c r="G42" s="237"/>
      <c r="H42" s="236">
        <f>COUNTIF(C42:G43,21)</f>
        <v>2</v>
      </c>
      <c r="I42" s="236">
        <f>SUM(C42:G43)</f>
        <v>59</v>
      </c>
      <c r="J42" s="234">
        <f>SUM(F36:F45)</f>
        <v>57</v>
      </c>
      <c r="K42" s="236">
        <f t="shared" ref="K42" si="8">SUM(I42-J42)</f>
        <v>2</v>
      </c>
      <c r="L42" s="236">
        <v>2</v>
      </c>
    </row>
    <row r="43" spans="1:12" ht="10.5" customHeight="1" thickBot="1">
      <c r="A43" s="235"/>
      <c r="B43" s="240"/>
      <c r="C43" s="236"/>
      <c r="D43" s="236"/>
      <c r="E43" s="236"/>
      <c r="F43" s="238"/>
      <c r="G43" s="237"/>
      <c r="H43" s="236"/>
      <c r="I43" s="236"/>
      <c r="J43" s="235"/>
      <c r="K43" s="236"/>
      <c r="L43" s="236"/>
    </row>
    <row r="44" spans="1:12" ht="10.5" customHeight="1" thickBot="1">
      <c r="A44" s="234" t="s">
        <v>292</v>
      </c>
      <c r="B44" s="234"/>
      <c r="C44" s="236"/>
      <c r="D44" s="236"/>
      <c r="E44" s="236"/>
      <c r="F44" s="237"/>
      <c r="G44" s="238"/>
      <c r="H44" s="236">
        <f>COUNTIF(C44:G45,21)</f>
        <v>0</v>
      </c>
      <c r="I44" s="236">
        <f>SUM(C44:G45)</f>
        <v>0</v>
      </c>
      <c r="J44" s="234">
        <f>SUM(F36:F45)</f>
        <v>57</v>
      </c>
      <c r="K44" s="236">
        <f t="shared" ref="K44" si="9">SUM(I44-J44)</f>
        <v>-57</v>
      </c>
      <c r="L44" s="236"/>
    </row>
    <row r="45" spans="1:12" ht="10.5" customHeight="1" thickBot="1">
      <c r="A45" s="235"/>
      <c r="B45" s="235"/>
      <c r="C45" s="236"/>
      <c r="D45" s="236"/>
      <c r="E45" s="236"/>
      <c r="F45" s="237"/>
      <c r="G45" s="238"/>
      <c r="H45" s="236"/>
      <c r="I45" s="236"/>
      <c r="J45" s="235"/>
      <c r="K45" s="236"/>
      <c r="L45" s="236"/>
    </row>
    <row r="47" spans="1:12">
      <c r="A47" s="1" t="s">
        <v>227</v>
      </c>
    </row>
    <row r="48" spans="1:12" ht="13.5" thickBot="1"/>
    <row r="49" spans="1:12">
      <c r="A49" s="243" t="s">
        <v>42</v>
      </c>
      <c r="B49" s="250"/>
      <c r="C49" s="234" t="s">
        <v>45</v>
      </c>
      <c r="D49" s="234" t="s">
        <v>46</v>
      </c>
      <c r="E49" s="234" t="s">
        <v>47</v>
      </c>
      <c r="F49" s="234" t="s">
        <v>48</v>
      </c>
      <c r="G49" s="234" t="s">
        <v>292</v>
      </c>
      <c r="H49" s="234" t="s">
        <v>12</v>
      </c>
      <c r="I49" s="241" t="s">
        <v>43</v>
      </c>
      <c r="J49" s="241" t="s">
        <v>44</v>
      </c>
      <c r="K49" s="241" t="s">
        <v>49</v>
      </c>
      <c r="L49" s="234" t="s">
        <v>13</v>
      </c>
    </row>
    <row r="50" spans="1:12" ht="13.5" thickBot="1">
      <c r="A50" s="244"/>
      <c r="B50" s="251"/>
      <c r="C50" s="235"/>
      <c r="D50" s="235"/>
      <c r="E50" s="235"/>
      <c r="F50" s="235"/>
      <c r="G50" s="235"/>
      <c r="H50" s="235"/>
      <c r="I50" s="242"/>
      <c r="J50" s="242"/>
      <c r="K50" s="242"/>
      <c r="L50" s="235"/>
    </row>
    <row r="51" spans="1:12" ht="11.25" customHeight="1" thickBot="1">
      <c r="A51" s="243" t="s">
        <v>45</v>
      </c>
      <c r="B51" s="239" t="s">
        <v>381</v>
      </c>
      <c r="C51" s="245"/>
      <c r="D51" s="236">
        <v>21</v>
      </c>
      <c r="E51" s="236">
        <v>21</v>
      </c>
      <c r="F51" s="236">
        <v>21</v>
      </c>
      <c r="G51" s="236">
        <v>21</v>
      </c>
      <c r="H51" s="236">
        <f>COUNTIF(C51:G52,21)</f>
        <v>4</v>
      </c>
      <c r="I51" s="236">
        <f>SUM(C51:G52)</f>
        <v>84</v>
      </c>
      <c r="J51" s="236">
        <f>SUM(C51:C60)</f>
        <v>50</v>
      </c>
      <c r="K51" s="236">
        <f>SUM(I51-J51)</f>
        <v>34</v>
      </c>
      <c r="L51" s="236">
        <v>1</v>
      </c>
    </row>
    <row r="52" spans="1:12" ht="11.25" customHeight="1" thickBot="1">
      <c r="A52" s="244"/>
      <c r="B52" s="240"/>
      <c r="C52" s="245"/>
      <c r="D52" s="236"/>
      <c r="E52" s="236"/>
      <c r="F52" s="236"/>
      <c r="G52" s="236"/>
      <c r="H52" s="236"/>
      <c r="I52" s="236"/>
      <c r="J52" s="236"/>
      <c r="K52" s="236"/>
      <c r="L52" s="236"/>
    </row>
    <row r="53" spans="1:12" ht="11.25" customHeight="1" thickBot="1">
      <c r="A53" s="234" t="s">
        <v>46</v>
      </c>
      <c r="B53" s="234" t="s">
        <v>481</v>
      </c>
      <c r="C53" s="236">
        <v>11</v>
      </c>
      <c r="D53" s="238"/>
      <c r="E53" s="236">
        <v>21</v>
      </c>
      <c r="F53" s="236">
        <v>17</v>
      </c>
      <c r="G53" s="236">
        <v>19</v>
      </c>
      <c r="H53" s="236">
        <f>COUNTIF(C53:G54,21)</f>
        <v>1</v>
      </c>
      <c r="I53" s="236">
        <f>SUM(C53:G54)</f>
        <v>68</v>
      </c>
      <c r="J53" s="234">
        <f>SUM(D51:D60)</f>
        <v>74</v>
      </c>
      <c r="K53" s="236">
        <f>SUM(I53-J53)</f>
        <v>-6</v>
      </c>
      <c r="L53" s="236">
        <v>4</v>
      </c>
    </row>
    <row r="54" spans="1:12" ht="11.25" customHeight="1" thickBot="1">
      <c r="A54" s="235"/>
      <c r="B54" s="235"/>
      <c r="C54" s="236"/>
      <c r="D54" s="238"/>
      <c r="E54" s="236"/>
      <c r="F54" s="236"/>
      <c r="G54" s="236"/>
      <c r="H54" s="236"/>
      <c r="I54" s="236"/>
      <c r="J54" s="235"/>
      <c r="K54" s="236"/>
      <c r="L54" s="236"/>
    </row>
    <row r="55" spans="1:12" ht="11.25" customHeight="1" thickBot="1">
      <c r="A55" s="234" t="s">
        <v>47</v>
      </c>
      <c r="B55" s="234" t="s">
        <v>478</v>
      </c>
      <c r="C55" s="236">
        <v>14</v>
      </c>
      <c r="D55" s="236">
        <v>11</v>
      </c>
      <c r="E55" s="238"/>
      <c r="F55" s="236">
        <v>15</v>
      </c>
      <c r="G55" s="236">
        <v>21</v>
      </c>
      <c r="H55" s="236">
        <f>COUNTIF(C55:G56,21)</f>
        <v>1</v>
      </c>
      <c r="I55" s="236">
        <f>SUM(C55:G56)</f>
        <v>61</v>
      </c>
      <c r="J55" s="234">
        <f>SUM(E51:E60)</f>
        <v>82</v>
      </c>
      <c r="K55" s="236">
        <f>SUM(I55-J55)</f>
        <v>-21</v>
      </c>
      <c r="L55" s="236">
        <v>5</v>
      </c>
    </row>
    <row r="56" spans="1:12" ht="11.25" customHeight="1" thickBot="1">
      <c r="A56" s="235"/>
      <c r="B56" s="235"/>
      <c r="C56" s="236"/>
      <c r="D56" s="236"/>
      <c r="E56" s="238"/>
      <c r="F56" s="236"/>
      <c r="G56" s="236"/>
      <c r="H56" s="236"/>
      <c r="I56" s="236"/>
      <c r="J56" s="235"/>
      <c r="K56" s="236"/>
      <c r="L56" s="236"/>
    </row>
    <row r="57" spans="1:12" ht="11.25" customHeight="1" thickBot="1">
      <c r="A57" s="234" t="s">
        <v>48</v>
      </c>
      <c r="B57" s="234" t="s">
        <v>405</v>
      </c>
      <c r="C57" s="236">
        <v>10</v>
      </c>
      <c r="D57" s="236">
        <v>21</v>
      </c>
      <c r="E57" s="236">
        <v>21</v>
      </c>
      <c r="F57" s="238"/>
      <c r="G57" s="237">
        <v>16</v>
      </c>
      <c r="H57" s="236">
        <f>COUNTIF(C57:G58,21)</f>
        <v>2</v>
      </c>
      <c r="I57" s="236">
        <f>SUM(C57:G58)</f>
        <v>68</v>
      </c>
      <c r="J57" s="234">
        <f>SUM(F51:F60)</f>
        <v>74</v>
      </c>
      <c r="K57" s="236">
        <f t="shared" ref="K57" si="10">SUM(I57-J57)</f>
        <v>-6</v>
      </c>
      <c r="L57" s="236">
        <v>3</v>
      </c>
    </row>
    <row r="58" spans="1:12" ht="11.25" customHeight="1" thickBot="1">
      <c r="A58" s="235"/>
      <c r="B58" s="235"/>
      <c r="C58" s="236"/>
      <c r="D58" s="236"/>
      <c r="E58" s="236"/>
      <c r="F58" s="238"/>
      <c r="G58" s="237"/>
      <c r="H58" s="236"/>
      <c r="I58" s="236"/>
      <c r="J58" s="235"/>
      <c r="K58" s="236"/>
      <c r="L58" s="236"/>
    </row>
    <row r="59" spans="1:12" ht="11.25" customHeight="1" thickBot="1">
      <c r="A59" s="234" t="s">
        <v>292</v>
      </c>
      <c r="B59" s="239" t="s">
        <v>480</v>
      </c>
      <c r="C59" s="236">
        <v>15</v>
      </c>
      <c r="D59" s="236">
        <v>21</v>
      </c>
      <c r="E59" s="236">
        <v>19</v>
      </c>
      <c r="F59" s="237">
        <v>21</v>
      </c>
      <c r="G59" s="238"/>
      <c r="H59" s="236">
        <f>COUNTIF(C59:G60,21)</f>
        <v>2</v>
      </c>
      <c r="I59" s="236">
        <f>SUM(C59:G60)</f>
        <v>76</v>
      </c>
      <c r="J59" s="234">
        <f>SUM(F51:F60)</f>
        <v>74</v>
      </c>
      <c r="K59" s="236">
        <f t="shared" ref="K59" si="11">SUM(I59-J59)</f>
        <v>2</v>
      </c>
      <c r="L59" s="236">
        <v>2</v>
      </c>
    </row>
    <row r="60" spans="1:12" ht="11.25" customHeight="1" thickBot="1">
      <c r="A60" s="235"/>
      <c r="B60" s="240"/>
      <c r="C60" s="236"/>
      <c r="D60" s="236"/>
      <c r="E60" s="236"/>
      <c r="F60" s="237"/>
      <c r="G60" s="238"/>
      <c r="H60" s="236"/>
      <c r="I60" s="236"/>
      <c r="J60" s="235"/>
      <c r="K60" s="236"/>
      <c r="L60" s="236"/>
    </row>
    <row r="62" spans="1:12">
      <c r="A62" s="136" t="s">
        <v>370</v>
      </c>
    </row>
    <row r="69" spans="1:12" ht="13.5" thickBot="1"/>
    <row r="70" spans="1:12">
      <c r="A70" s="252" t="str">
        <f>A1</f>
        <v>MEN'S SINGLES LEAGUE 'B' RESULTS - JUNE 2019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4"/>
    </row>
    <row r="71" spans="1:12" ht="13.5" thickBot="1">
      <c r="A71" s="255"/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7"/>
    </row>
    <row r="73" spans="1:12" ht="13.5" thickBot="1"/>
    <row r="74" spans="1:12">
      <c r="A74" s="246" t="s">
        <v>228</v>
      </c>
      <c r="B74" s="247"/>
    </row>
    <row r="75" spans="1:12" ht="13.5" thickBot="1">
      <c r="A75" s="248"/>
      <c r="B75" s="249"/>
    </row>
    <row r="76" spans="1:12" ht="13.5" thickBot="1"/>
    <row r="77" spans="1:12" ht="12.75" customHeight="1">
      <c r="A77" s="243" t="s">
        <v>45</v>
      </c>
      <c r="B77" s="239" t="s">
        <v>382</v>
      </c>
      <c r="C77" s="250" t="s">
        <v>218</v>
      </c>
      <c r="D77" s="234" t="s">
        <v>15</v>
      </c>
      <c r="E77" s="234" t="s">
        <v>225</v>
      </c>
      <c r="F77" s="282" t="s">
        <v>475</v>
      </c>
      <c r="G77" s="283"/>
      <c r="H77" s="281" t="s">
        <v>565</v>
      </c>
    </row>
    <row r="78" spans="1:12" ht="13.5" thickBot="1">
      <c r="A78" s="244"/>
      <c r="B78" s="240"/>
      <c r="C78" s="276"/>
      <c r="D78" s="235"/>
      <c r="E78" s="235"/>
      <c r="F78" s="284"/>
      <c r="G78" s="285"/>
      <c r="H78" s="235"/>
    </row>
    <row r="79" spans="1:12" ht="13.5" thickBot="1">
      <c r="A79" s="183"/>
      <c r="B79" s="6"/>
      <c r="C79" s="66"/>
      <c r="E79" s="66"/>
    </row>
    <row r="80" spans="1:12" ht="12.75" customHeight="1">
      <c r="A80" s="243" t="s">
        <v>46</v>
      </c>
      <c r="B80" s="234" t="s">
        <v>384</v>
      </c>
      <c r="C80" s="250" t="s">
        <v>220</v>
      </c>
      <c r="D80" s="234" t="s">
        <v>15</v>
      </c>
      <c r="E80" s="234" t="s">
        <v>224</v>
      </c>
      <c r="F80" s="287" t="s">
        <v>416</v>
      </c>
      <c r="G80" s="288"/>
      <c r="H80" s="286" t="s">
        <v>576</v>
      </c>
    </row>
    <row r="81" spans="1:9" ht="13.5" thickBot="1">
      <c r="A81" s="244"/>
      <c r="B81" s="235"/>
      <c r="C81" s="276"/>
      <c r="D81" s="235"/>
      <c r="E81" s="235"/>
      <c r="F81" s="289"/>
      <c r="G81" s="290"/>
      <c r="H81" s="235"/>
    </row>
    <row r="82" spans="1:9" ht="13.5" thickBot="1">
      <c r="A82" s="183"/>
      <c r="B82" s="6"/>
      <c r="C82" s="66"/>
      <c r="E82" s="66"/>
    </row>
    <row r="83" spans="1:9">
      <c r="A83" s="234" t="s">
        <v>47</v>
      </c>
      <c r="B83" s="239" t="s">
        <v>409</v>
      </c>
      <c r="C83" s="234" t="s">
        <v>221</v>
      </c>
      <c r="D83" s="234" t="s">
        <v>15</v>
      </c>
      <c r="E83" s="234" t="s">
        <v>219</v>
      </c>
      <c r="F83" s="243" t="s">
        <v>480</v>
      </c>
      <c r="G83" s="250"/>
      <c r="H83" s="234" t="s">
        <v>558</v>
      </c>
    </row>
    <row r="84" spans="1:9" ht="13.5" thickBot="1">
      <c r="A84" s="235"/>
      <c r="B84" s="240"/>
      <c r="C84" s="235"/>
      <c r="D84" s="235"/>
      <c r="E84" s="235"/>
      <c r="F84" s="244"/>
      <c r="G84" s="276"/>
      <c r="H84" s="235"/>
    </row>
    <row r="85" spans="1:9" ht="13.5" thickBot="1">
      <c r="A85" s="183"/>
      <c r="C85" s="66"/>
      <c r="E85" s="66"/>
    </row>
    <row r="86" spans="1:9">
      <c r="A86" s="234" t="s">
        <v>48</v>
      </c>
      <c r="B86" s="239" t="s">
        <v>381</v>
      </c>
      <c r="C86" s="258" t="s">
        <v>222</v>
      </c>
      <c r="D86" s="234" t="s">
        <v>15</v>
      </c>
      <c r="E86" s="234" t="s">
        <v>223</v>
      </c>
      <c r="F86" s="243" t="s">
        <v>363</v>
      </c>
      <c r="G86" s="250"/>
      <c r="H86" s="266" t="s">
        <v>588</v>
      </c>
    </row>
    <row r="87" spans="1:9" ht="13.5" thickBot="1">
      <c r="A87" s="235"/>
      <c r="B87" s="240"/>
      <c r="C87" s="259"/>
      <c r="D87" s="235"/>
      <c r="E87" s="235"/>
      <c r="F87" s="244"/>
      <c r="G87" s="276"/>
      <c r="H87" s="267"/>
    </row>
    <row r="88" spans="1:9">
      <c r="B88" s="184"/>
      <c r="C88" s="67"/>
      <c r="D88" s="70"/>
      <c r="E88" s="184"/>
      <c r="F88" s="184"/>
      <c r="G88" s="72"/>
      <c r="H88" s="6"/>
      <c r="I88" s="184"/>
    </row>
    <row r="89" spans="1:9" ht="13.5" thickBot="1"/>
    <row r="90" spans="1:9">
      <c r="A90" s="246" t="s">
        <v>348</v>
      </c>
      <c r="B90" s="247"/>
    </row>
    <row r="91" spans="1:9" ht="13.5" thickBot="1">
      <c r="A91" s="248"/>
      <c r="B91" s="249"/>
    </row>
    <row r="92" spans="1:9" ht="13.5" thickBot="1"/>
    <row r="93" spans="1:9">
      <c r="A93" s="243">
        <v>1</v>
      </c>
      <c r="B93" s="239" t="s">
        <v>382</v>
      </c>
      <c r="C93" s="268" t="s">
        <v>45</v>
      </c>
      <c r="D93" s="234" t="s">
        <v>15</v>
      </c>
      <c r="E93" s="234" t="s">
        <v>47</v>
      </c>
      <c r="F93" s="277" t="s">
        <v>409</v>
      </c>
      <c r="G93" s="278"/>
      <c r="H93" s="268"/>
      <c r="I93" s="234" t="s">
        <v>587</v>
      </c>
    </row>
    <row r="94" spans="1:9" ht="13.5" thickBot="1">
      <c r="A94" s="244"/>
      <c r="B94" s="240"/>
      <c r="C94" s="269"/>
      <c r="D94" s="235"/>
      <c r="E94" s="235"/>
      <c r="F94" s="279"/>
      <c r="G94" s="280"/>
      <c r="H94" s="269"/>
      <c r="I94" s="235"/>
    </row>
    <row r="95" spans="1:9" ht="13.5" thickBot="1">
      <c r="A95" s="151"/>
    </row>
    <row r="96" spans="1:9">
      <c r="A96" s="234">
        <v>2</v>
      </c>
      <c r="B96" s="234" t="s">
        <v>416</v>
      </c>
      <c r="C96" s="258" t="s">
        <v>46</v>
      </c>
      <c r="D96" s="234" t="s">
        <v>15</v>
      </c>
      <c r="E96" s="234" t="s">
        <v>48</v>
      </c>
      <c r="F96" s="260" t="s">
        <v>381</v>
      </c>
      <c r="G96" s="261"/>
      <c r="H96" s="262"/>
      <c r="I96" s="266" t="s">
        <v>589</v>
      </c>
    </row>
    <row r="97" spans="1:9" ht="13.5" thickBot="1">
      <c r="A97" s="235"/>
      <c r="B97" s="235"/>
      <c r="C97" s="259"/>
      <c r="D97" s="235"/>
      <c r="E97" s="235"/>
      <c r="F97" s="263"/>
      <c r="G97" s="264"/>
      <c r="H97" s="265"/>
      <c r="I97" s="267"/>
    </row>
    <row r="98" spans="1:9">
      <c r="A98" s="71"/>
      <c r="B98" s="67"/>
      <c r="C98" s="70"/>
      <c r="D98" s="71"/>
      <c r="E98" s="71"/>
      <c r="F98" s="72"/>
      <c r="G98" s="72"/>
      <c r="H98" s="6"/>
      <c r="I98" s="71"/>
    </row>
    <row r="99" spans="1:9" ht="13.5" thickBot="1">
      <c r="A99" s="71"/>
      <c r="B99" s="67"/>
      <c r="C99" s="70"/>
      <c r="D99" s="71"/>
      <c r="E99" s="71"/>
      <c r="F99" s="72"/>
      <c r="G99" s="72"/>
      <c r="H99" s="6"/>
      <c r="I99" s="71"/>
    </row>
    <row r="100" spans="1:9">
      <c r="A100" s="246" t="s">
        <v>21</v>
      </c>
      <c r="B100" s="247"/>
    </row>
    <row r="101" spans="1:9" ht="13.5" thickBot="1">
      <c r="A101" s="248"/>
      <c r="B101" s="249"/>
    </row>
    <row r="102" spans="1:9" ht="13.5" thickBot="1"/>
    <row r="103" spans="1:9">
      <c r="A103" s="234">
        <v>1</v>
      </c>
      <c r="B103" s="234" t="s">
        <v>382</v>
      </c>
      <c r="C103" s="234" t="s">
        <v>15</v>
      </c>
      <c r="D103" s="270" t="s">
        <v>381</v>
      </c>
      <c r="E103" s="271"/>
      <c r="F103" s="243" t="s">
        <v>590</v>
      </c>
      <c r="G103" s="274"/>
      <c r="H103" s="274"/>
      <c r="I103" s="250"/>
    </row>
    <row r="104" spans="1:9" ht="13.5" thickBot="1">
      <c r="A104" s="235"/>
      <c r="B104" s="235"/>
      <c r="C104" s="235"/>
      <c r="D104" s="272"/>
      <c r="E104" s="273"/>
      <c r="F104" s="244"/>
      <c r="G104" s="275"/>
      <c r="H104" s="275"/>
      <c r="I104" s="276"/>
    </row>
    <row r="106" spans="1:9" ht="13.5" thickBot="1"/>
    <row r="107" spans="1:9">
      <c r="A107" s="246"/>
      <c r="B107" s="247"/>
    </row>
    <row r="108" spans="1:9" ht="13.5" thickBot="1">
      <c r="A108" s="248"/>
      <c r="B108" s="249"/>
    </row>
    <row r="109" spans="1:9" ht="13.5" thickBot="1"/>
    <row r="110" spans="1:9">
      <c r="A110" s="234">
        <v>1</v>
      </c>
      <c r="B110" s="239"/>
      <c r="C110" s="234" t="s">
        <v>15</v>
      </c>
      <c r="D110" s="277"/>
      <c r="E110" s="268"/>
      <c r="F110" s="243"/>
      <c r="G110" s="274"/>
      <c r="H110" s="274"/>
      <c r="I110" s="250"/>
    </row>
    <row r="111" spans="1:9" ht="13.5" thickBot="1">
      <c r="A111" s="235"/>
      <c r="B111" s="240"/>
      <c r="C111" s="235"/>
      <c r="D111" s="279"/>
      <c r="E111" s="269"/>
      <c r="F111" s="244"/>
      <c r="G111" s="275"/>
      <c r="H111" s="275"/>
      <c r="I111" s="276"/>
    </row>
  </sheetData>
  <sheetProtection password="DEF3" sheet="1" objects="1" scenarios="1"/>
  <mergeCells count="342">
    <mergeCell ref="F83:G84"/>
    <mergeCell ref="B86:B87"/>
    <mergeCell ref="F86:G87"/>
    <mergeCell ref="A86:A87"/>
    <mergeCell ref="C86:C87"/>
    <mergeCell ref="D86:D87"/>
    <mergeCell ref="E86:E87"/>
    <mergeCell ref="H86:H87"/>
    <mergeCell ref="A80:A81"/>
    <mergeCell ref="C80:C81"/>
    <mergeCell ref="D80:D81"/>
    <mergeCell ref="E80:E81"/>
    <mergeCell ref="H80:H81"/>
    <mergeCell ref="A83:A84"/>
    <mergeCell ref="C83:C84"/>
    <mergeCell ref="D83:D84"/>
    <mergeCell ref="E83:E84"/>
    <mergeCell ref="H83:H84"/>
    <mergeCell ref="B83:B84"/>
    <mergeCell ref="B80:B81"/>
    <mergeCell ref="F80:G81"/>
    <mergeCell ref="A70:L71"/>
    <mergeCell ref="A74:B75"/>
    <mergeCell ref="A77:A78"/>
    <mergeCell ref="C77:C78"/>
    <mergeCell ref="D77:D78"/>
    <mergeCell ref="E77:E78"/>
    <mergeCell ref="H77:H78"/>
    <mergeCell ref="B77:B78"/>
    <mergeCell ref="F77:G78"/>
    <mergeCell ref="J57:J58"/>
    <mergeCell ref="K57:K58"/>
    <mergeCell ref="L57:L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3:J54"/>
    <mergeCell ref="K53:K54"/>
    <mergeCell ref="L53:L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49:K50"/>
    <mergeCell ref="L49:L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A49:B50"/>
    <mergeCell ref="C49:C50"/>
    <mergeCell ref="D49:D50"/>
    <mergeCell ref="E49:E50"/>
    <mergeCell ref="F49:F50"/>
    <mergeCell ref="G49:G50"/>
    <mergeCell ref="H49:H50"/>
    <mergeCell ref="I49:I50"/>
    <mergeCell ref="J49:J50"/>
    <mergeCell ref="E6:E7"/>
    <mergeCell ref="F6:F7"/>
    <mergeCell ref="L6:L7"/>
    <mergeCell ref="H4:H5"/>
    <mergeCell ref="A110:A111"/>
    <mergeCell ref="B110:B111"/>
    <mergeCell ref="C110:C111"/>
    <mergeCell ref="D110:E111"/>
    <mergeCell ref="F110:I111"/>
    <mergeCell ref="L14:L15"/>
    <mergeCell ref="H14:H15"/>
    <mergeCell ref="I14:I15"/>
    <mergeCell ref="J14:J15"/>
    <mergeCell ref="K14:K15"/>
    <mergeCell ref="A21:A22"/>
    <mergeCell ref="C21:C22"/>
    <mergeCell ref="D21:D22"/>
    <mergeCell ref="E21:E22"/>
    <mergeCell ref="F21:F22"/>
    <mergeCell ref="A19:B20"/>
    <mergeCell ref="C19:C20"/>
    <mergeCell ref="D19:D20"/>
    <mergeCell ref="E19:E20"/>
    <mergeCell ref="F19:F20"/>
    <mergeCell ref="K29:K30"/>
    <mergeCell ref="L29:L30"/>
    <mergeCell ref="A107:B108"/>
    <mergeCell ref="G14:G15"/>
    <mergeCell ref="G19:G20"/>
    <mergeCell ref="G21:G22"/>
    <mergeCell ref="A14:A15"/>
    <mergeCell ref="C14:C15"/>
    <mergeCell ref="D14:D15"/>
    <mergeCell ref="E14:E15"/>
    <mergeCell ref="F14:F15"/>
    <mergeCell ref="H21:H22"/>
    <mergeCell ref="H19:H20"/>
    <mergeCell ref="I19:I20"/>
    <mergeCell ref="J19:J20"/>
    <mergeCell ref="K19:K20"/>
    <mergeCell ref="L19:L20"/>
    <mergeCell ref="A100:B101"/>
    <mergeCell ref="A103:A104"/>
    <mergeCell ref="B103:B104"/>
    <mergeCell ref="C103:C104"/>
    <mergeCell ref="D103:E104"/>
    <mergeCell ref="F103:I104"/>
    <mergeCell ref="F93:H94"/>
    <mergeCell ref="I4:I5"/>
    <mergeCell ref="J4:J5"/>
    <mergeCell ref="K4:K5"/>
    <mergeCell ref="L4:L5"/>
    <mergeCell ref="G4:G5"/>
    <mergeCell ref="G6:G7"/>
    <mergeCell ref="G8:G9"/>
    <mergeCell ref="A8:A9"/>
    <mergeCell ref="C8:C9"/>
    <mergeCell ref="D8:D9"/>
    <mergeCell ref="E8:E9"/>
    <mergeCell ref="F8:F9"/>
    <mergeCell ref="H6:H7"/>
    <mergeCell ref="I6:I7"/>
    <mergeCell ref="J6:J7"/>
    <mergeCell ref="K6:K7"/>
    <mergeCell ref="A4:B5"/>
    <mergeCell ref="C4:C5"/>
    <mergeCell ref="D4:D5"/>
    <mergeCell ref="E4:E5"/>
    <mergeCell ref="F4:F5"/>
    <mergeCell ref="A6:A7"/>
    <mergeCell ref="C6:C7"/>
    <mergeCell ref="D6:D7"/>
    <mergeCell ref="K10:K11"/>
    <mergeCell ref="G12:G13"/>
    <mergeCell ref="A10:A11"/>
    <mergeCell ref="H12:H13"/>
    <mergeCell ref="I12:I13"/>
    <mergeCell ref="J12:J13"/>
    <mergeCell ref="K12:K13"/>
    <mergeCell ref="L10:L11"/>
    <mergeCell ref="H8:H9"/>
    <mergeCell ref="I8:I9"/>
    <mergeCell ref="J8:J9"/>
    <mergeCell ref="K8:K9"/>
    <mergeCell ref="L8:L9"/>
    <mergeCell ref="C10:C11"/>
    <mergeCell ref="D10:D11"/>
    <mergeCell ref="E10:E11"/>
    <mergeCell ref="F10:F11"/>
    <mergeCell ref="G10:G11"/>
    <mergeCell ref="I27:I28"/>
    <mergeCell ref="A12:A13"/>
    <mergeCell ref="C12:C13"/>
    <mergeCell ref="D12:D13"/>
    <mergeCell ref="E12:E13"/>
    <mergeCell ref="F12:F13"/>
    <mergeCell ref="H10:H11"/>
    <mergeCell ref="I10:I11"/>
    <mergeCell ref="J10:J11"/>
    <mergeCell ref="I93:I94"/>
    <mergeCell ref="A96:A97"/>
    <mergeCell ref="B96:B97"/>
    <mergeCell ref="C96:C97"/>
    <mergeCell ref="D96:D97"/>
    <mergeCell ref="E96:E97"/>
    <mergeCell ref="F96:H97"/>
    <mergeCell ref="I96:I97"/>
    <mergeCell ref="A93:A94"/>
    <mergeCell ref="B93:B94"/>
    <mergeCell ref="C93:C94"/>
    <mergeCell ref="D93:D94"/>
    <mergeCell ref="E93:E94"/>
    <mergeCell ref="A1:L2"/>
    <mergeCell ref="B6:B7"/>
    <mergeCell ref="B8:B9"/>
    <mergeCell ref="B10:B11"/>
    <mergeCell ref="B12:B13"/>
    <mergeCell ref="B14:B15"/>
    <mergeCell ref="B21:B22"/>
    <mergeCell ref="B23:B24"/>
    <mergeCell ref="B25:B26"/>
    <mergeCell ref="H23:H24"/>
    <mergeCell ref="I23:I24"/>
    <mergeCell ref="J23:J24"/>
    <mergeCell ref="K23:K24"/>
    <mergeCell ref="L23:L24"/>
    <mergeCell ref="A23:A24"/>
    <mergeCell ref="C23:C24"/>
    <mergeCell ref="L12:L13"/>
    <mergeCell ref="L25:L26"/>
    <mergeCell ref="I25:I26"/>
    <mergeCell ref="J25:J26"/>
    <mergeCell ref="K25:K26"/>
    <mergeCell ref="A25:A26"/>
    <mergeCell ref="C25:C26"/>
    <mergeCell ref="D25:D26"/>
    <mergeCell ref="A29:A30"/>
    <mergeCell ref="D23:D24"/>
    <mergeCell ref="E23:E24"/>
    <mergeCell ref="F23:F24"/>
    <mergeCell ref="G23:G24"/>
    <mergeCell ref="I21:I22"/>
    <mergeCell ref="J21:J22"/>
    <mergeCell ref="K21:K22"/>
    <mergeCell ref="L21:L22"/>
    <mergeCell ref="A27:A28"/>
    <mergeCell ref="C27:C28"/>
    <mergeCell ref="D27:D28"/>
    <mergeCell ref="E27:E28"/>
    <mergeCell ref="F27:F28"/>
    <mergeCell ref="H25:H26"/>
    <mergeCell ref="K27:K28"/>
    <mergeCell ref="L27:L28"/>
    <mergeCell ref="G27:G28"/>
    <mergeCell ref="E25:E26"/>
    <mergeCell ref="F25:F26"/>
    <mergeCell ref="G25:G26"/>
    <mergeCell ref="J27:J28"/>
    <mergeCell ref="B27:B28"/>
    <mergeCell ref="H27:H28"/>
    <mergeCell ref="A90:B91"/>
    <mergeCell ref="C29:C30"/>
    <mergeCell ref="D29:D30"/>
    <mergeCell ref="E29:E30"/>
    <mergeCell ref="F29:F30"/>
    <mergeCell ref="G29:G30"/>
    <mergeCell ref="H29:H30"/>
    <mergeCell ref="I29:I30"/>
    <mergeCell ref="J29:J30"/>
    <mergeCell ref="B29:B30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A38:A39"/>
    <mergeCell ref="B38:B39"/>
    <mergeCell ref="C38:C39"/>
    <mergeCell ref="D38:D39"/>
    <mergeCell ref="E38:E39"/>
    <mergeCell ref="K34:K35"/>
    <mergeCell ref="L34:L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F38:F39"/>
    <mergeCell ref="G38:G39"/>
    <mergeCell ref="H38:H39"/>
    <mergeCell ref="I38:I39"/>
    <mergeCell ref="J38:J39"/>
    <mergeCell ref="K38:K39"/>
    <mergeCell ref="L38:L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J42:J43"/>
    <mergeCell ref="K42:K43"/>
    <mergeCell ref="L42:L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</mergeCells>
  <pageMargins left="0.19685039370078741" right="0.19685039370078741" top="0.35433070866141736" bottom="0.35433070866141736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L54"/>
  <sheetViews>
    <sheetView workbookViewId="0">
      <pane ySplit="2" topLeftCell="A3" activePane="bottomLeft" state="frozen"/>
      <selection activeCell="G100" sqref="G100"/>
      <selection pane="bottomLeft" activeCell="G100" sqref="G100"/>
    </sheetView>
  </sheetViews>
  <sheetFormatPr defaultRowHeight="12.75"/>
  <cols>
    <col min="1" max="1" width="2.85546875" style="1" customWidth="1"/>
    <col min="2" max="2" width="18.42578125" style="1" customWidth="1"/>
    <col min="3" max="12" width="7.85546875" style="1" customWidth="1"/>
    <col min="13" max="16384" width="9.140625" style="1"/>
  </cols>
  <sheetData>
    <row r="1" spans="1:12">
      <c r="A1" s="252" t="s">
        <v>485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4"/>
    </row>
    <row r="2" spans="1:12" ht="13.5" thickBot="1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7"/>
    </row>
    <row r="3" spans="1:12" ht="13.5" thickBot="1"/>
    <row r="4" spans="1:12" ht="12.75" customHeight="1">
      <c r="A4" s="243" t="s">
        <v>39</v>
      </c>
      <c r="B4" s="250"/>
      <c r="C4" s="234" t="s">
        <v>45</v>
      </c>
      <c r="D4" s="234" t="s">
        <v>46</v>
      </c>
      <c r="E4" s="234" t="s">
        <v>47</v>
      </c>
      <c r="F4" s="234" t="s">
        <v>48</v>
      </c>
      <c r="G4" s="234" t="s">
        <v>292</v>
      </c>
      <c r="H4" s="234" t="s">
        <v>12</v>
      </c>
      <c r="I4" s="241" t="s">
        <v>43</v>
      </c>
      <c r="J4" s="241" t="s">
        <v>44</v>
      </c>
      <c r="K4" s="241" t="s">
        <v>49</v>
      </c>
      <c r="L4" s="234" t="s">
        <v>13</v>
      </c>
    </row>
    <row r="5" spans="1:12" ht="13.5" customHeight="1" thickBot="1">
      <c r="A5" s="244"/>
      <c r="B5" s="251"/>
      <c r="C5" s="235"/>
      <c r="D5" s="235"/>
      <c r="E5" s="235"/>
      <c r="F5" s="235"/>
      <c r="G5" s="235"/>
      <c r="H5" s="235"/>
      <c r="I5" s="242"/>
      <c r="J5" s="242"/>
      <c r="K5" s="242"/>
      <c r="L5" s="235"/>
    </row>
    <row r="6" spans="1:12" ht="13.5" thickBot="1">
      <c r="A6" s="243" t="s">
        <v>45</v>
      </c>
      <c r="B6" s="239" t="s">
        <v>482</v>
      </c>
      <c r="C6" s="245"/>
      <c r="D6" s="236">
        <v>21</v>
      </c>
      <c r="E6" s="236">
        <v>21</v>
      </c>
      <c r="F6" s="236">
        <v>21</v>
      </c>
      <c r="G6" s="236">
        <v>21</v>
      </c>
      <c r="H6" s="236">
        <f>COUNTIF(C6:G7,21)</f>
        <v>4</v>
      </c>
      <c r="I6" s="236">
        <f>SUM(C6:G7)</f>
        <v>84</v>
      </c>
      <c r="J6" s="236">
        <f>SUM(C6:C15)</f>
        <v>42</v>
      </c>
      <c r="K6" s="236">
        <f>SUM(I6-J6)</f>
        <v>42</v>
      </c>
      <c r="L6" s="236">
        <v>1</v>
      </c>
    </row>
    <row r="7" spans="1:12" ht="13.5" thickBot="1">
      <c r="A7" s="244"/>
      <c r="B7" s="240"/>
      <c r="C7" s="245"/>
      <c r="D7" s="236"/>
      <c r="E7" s="236"/>
      <c r="F7" s="236"/>
      <c r="G7" s="236"/>
      <c r="H7" s="236"/>
      <c r="I7" s="236"/>
      <c r="J7" s="236"/>
      <c r="K7" s="236"/>
      <c r="L7" s="236"/>
    </row>
    <row r="8" spans="1:12" ht="13.5" thickBot="1">
      <c r="A8" s="243" t="s">
        <v>46</v>
      </c>
      <c r="B8" s="234" t="s">
        <v>385</v>
      </c>
      <c r="C8" s="293">
        <v>9</v>
      </c>
      <c r="D8" s="238"/>
      <c r="E8" s="236">
        <v>18</v>
      </c>
      <c r="F8" s="236">
        <v>21</v>
      </c>
      <c r="G8" s="236">
        <v>21</v>
      </c>
      <c r="H8" s="236">
        <f>COUNTIF(C8:G9,21)</f>
        <v>2</v>
      </c>
      <c r="I8" s="236">
        <f>SUM(C8:G9)</f>
        <v>69</v>
      </c>
      <c r="J8" s="234">
        <f>SUM(D6:D15)</f>
        <v>67</v>
      </c>
      <c r="K8" s="236">
        <f t="shared" ref="K8" si="0">SUM(I8-J8)</f>
        <v>2</v>
      </c>
      <c r="L8" s="236">
        <v>3</v>
      </c>
    </row>
    <row r="9" spans="1:12" ht="13.5" thickBot="1">
      <c r="A9" s="244"/>
      <c r="B9" s="235"/>
      <c r="C9" s="293"/>
      <c r="D9" s="238"/>
      <c r="E9" s="236"/>
      <c r="F9" s="236"/>
      <c r="G9" s="236"/>
      <c r="H9" s="236"/>
      <c r="I9" s="236"/>
      <c r="J9" s="235"/>
      <c r="K9" s="236"/>
      <c r="L9" s="236"/>
    </row>
    <row r="10" spans="1:12" ht="13.5" thickBot="1">
      <c r="A10" s="243" t="s">
        <v>47</v>
      </c>
      <c r="B10" s="291" t="s">
        <v>484</v>
      </c>
      <c r="C10" s="293">
        <v>9</v>
      </c>
      <c r="D10" s="236">
        <v>21</v>
      </c>
      <c r="E10" s="238"/>
      <c r="F10" s="236">
        <v>21</v>
      </c>
      <c r="G10" s="236">
        <v>21</v>
      </c>
      <c r="H10" s="236">
        <f>COUNTIF(C10:G11,21)</f>
        <v>3</v>
      </c>
      <c r="I10" s="236">
        <f>SUM(C10:G11)</f>
        <v>72</v>
      </c>
      <c r="J10" s="234">
        <f>SUM(E6:E15)</f>
        <v>66</v>
      </c>
      <c r="K10" s="236">
        <f t="shared" ref="K10" si="1">SUM(I10-J10)</f>
        <v>6</v>
      </c>
      <c r="L10" s="236">
        <v>2</v>
      </c>
    </row>
    <row r="11" spans="1:12" ht="13.5" thickBot="1">
      <c r="A11" s="244"/>
      <c r="B11" s="292"/>
      <c r="C11" s="293"/>
      <c r="D11" s="236"/>
      <c r="E11" s="238"/>
      <c r="F11" s="236"/>
      <c r="G11" s="236"/>
      <c r="H11" s="236"/>
      <c r="I11" s="236"/>
      <c r="J11" s="235"/>
      <c r="K11" s="236"/>
      <c r="L11" s="236"/>
    </row>
    <row r="12" spans="1:12" ht="13.5" thickBot="1">
      <c r="A12" s="243" t="s">
        <v>48</v>
      </c>
      <c r="B12" s="234" t="s">
        <v>483</v>
      </c>
      <c r="C12" s="293">
        <v>10</v>
      </c>
      <c r="D12" s="236">
        <v>13</v>
      </c>
      <c r="E12" s="236">
        <v>15</v>
      </c>
      <c r="F12" s="238"/>
      <c r="G12" s="237">
        <v>21</v>
      </c>
      <c r="H12" s="236">
        <f>COUNTIF(C12:G13,21)</f>
        <v>1</v>
      </c>
      <c r="I12" s="236">
        <f>SUM(C12:G13)</f>
        <v>59</v>
      </c>
      <c r="J12" s="234">
        <f>SUM(F6:F15)</f>
        <v>80</v>
      </c>
      <c r="K12" s="236">
        <f t="shared" ref="K12" si="2">SUM(I12-J12)</f>
        <v>-21</v>
      </c>
      <c r="L12" s="236">
        <v>4</v>
      </c>
    </row>
    <row r="13" spans="1:12" ht="13.5" thickBot="1">
      <c r="A13" s="244"/>
      <c r="B13" s="235"/>
      <c r="C13" s="293"/>
      <c r="D13" s="236"/>
      <c r="E13" s="236"/>
      <c r="F13" s="238"/>
      <c r="G13" s="237"/>
      <c r="H13" s="236"/>
      <c r="I13" s="236"/>
      <c r="J13" s="235"/>
      <c r="K13" s="236"/>
      <c r="L13" s="236"/>
    </row>
    <row r="14" spans="1:12" ht="13.5" thickBot="1">
      <c r="A14" s="243" t="s">
        <v>292</v>
      </c>
      <c r="B14" s="241" t="s">
        <v>454</v>
      </c>
      <c r="C14" s="293">
        <v>14</v>
      </c>
      <c r="D14" s="236">
        <v>12</v>
      </c>
      <c r="E14" s="236">
        <v>12</v>
      </c>
      <c r="F14" s="237">
        <v>17</v>
      </c>
      <c r="G14" s="295"/>
      <c r="H14" s="236">
        <f>COUNTIF(C14:G15,21)</f>
        <v>0</v>
      </c>
      <c r="I14" s="236">
        <f>SUM(C14:G15)</f>
        <v>55</v>
      </c>
      <c r="J14" s="234">
        <f>SUM(G6:G15)</f>
        <v>84</v>
      </c>
      <c r="K14" s="236">
        <f>SUM(I14-J14)</f>
        <v>-29</v>
      </c>
      <c r="L14" s="236">
        <v>5</v>
      </c>
    </row>
    <row r="15" spans="1:12" ht="13.5" thickBot="1">
      <c r="A15" s="244"/>
      <c r="B15" s="242"/>
      <c r="C15" s="293"/>
      <c r="D15" s="236"/>
      <c r="E15" s="236"/>
      <c r="F15" s="237"/>
      <c r="G15" s="295"/>
      <c r="H15" s="236"/>
      <c r="I15" s="236"/>
      <c r="J15" s="235"/>
      <c r="K15" s="236"/>
      <c r="L15" s="236"/>
    </row>
    <row r="17" spans="1:12">
      <c r="B17" s="136"/>
    </row>
    <row r="18" spans="1:12" hidden="1"/>
    <row r="19" spans="1:12" ht="13.5" hidden="1" thickBot="1"/>
    <row r="20" spans="1:12" hidden="1">
      <c r="A20" s="243" t="s">
        <v>40</v>
      </c>
      <c r="B20" s="250"/>
      <c r="C20" s="234" t="s">
        <v>45</v>
      </c>
      <c r="D20" s="234" t="s">
        <v>46</v>
      </c>
      <c r="E20" s="234" t="s">
        <v>47</v>
      </c>
      <c r="F20" s="234" t="s">
        <v>48</v>
      </c>
      <c r="G20" s="234" t="s">
        <v>292</v>
      </c>
      <c r="H20" s="234" t="s">
        <v>12</v>
      </c>
      <c r="I20" s="241" t="s">
        <v>43</v>
      </c>
      <c r="J20" s="241" t="s">
        <v>44</v>
      </c>
      <c r="K20" s="241" t="s">
        <v>49</v>
      </c>
      <c r="L20" s="234" t="s">
        <v>13</v>
      </c>
    </row>
    <row r="21" spans="1:12" ht="13.5" hidden="1" thickBot="1">
      <c r="A21" s="244"/>
      <c r="B21" s="251"/>
      <c r="C21" s="235"/>
      <c r="D21" s="235"/>
      <c r="E21" s="235"/>
      <c r="F21" s="235"/>
      <c r="G21" s="235"/>
      <c r="H21" s="235"/>
      <c r="I21" s="242"/>
      <c r="J21" s="242"/>
      <c r="K21" s="242"/>
      <c r="L21" s="235"/>
    </row>
    <row r="22" spans="1:12" ht="13.5" hidden="1" thickBot="1">
      <c r="A22" s="243" t="s">
        <v>45</v>
      </c>
      <c r="B22" s="234"/>
      <c r="C22" s="245"/>
      <c r="D22" s="236"/>
      <c r="E22" s="236"/>
      <c r="F22" s="236"/>
      <c r="G22" s="236"/>
      <c r="H22" s="294">
        <f>COUNTIF(C22:G23,21)</f>
        <v>0</v>
      </c>
      <c r="I22" s="294">
        <f>SUM(C22:G23)</f>
        <v>0</v>
      </c>
      <c r="J22" s="294">
        <f>SUM(C22:C31)</f>
        <v>0</v>
      </c>
      <c r="K22" s="294">
        <f>SUM(I22-J22)</f>
        <v>0</v>
      </c>
      <c r="L22" s="236"/>
    </row>
    <row r="23" spans="1:12" ht="13.5" hidden="1" thickBot="1">
      <c r="A23" s="244"/>
      <c r="B23" s="235"/>
      <c r="C23" s="245"/>
      <c r="D23" s="236"/>
      <c r="E23" s="236"/>
      <c r="F23" s="236"/>
      <c r="G23" s="236"/>
      <c r="H23" s="294"/>
      <c r="I23" s="294"/>
      <c r="J23" s="294"/>
      <c r="K23" s="294"/>
      <c r="L23" s="236"/>
    </row>
    <row r="24" spans="1:12" ht="13.5" hidden="1" thickBot="1">
      <c r="A24" s="234" t="s">
        <v>46</v>
      </c>
      <c r="B24" s="234"/>
      <c r="C24" s="236"/>
      <c r="D24" s="238"/>
      <c r="E24" s="236"/>
      <c r="F24" s="236"/>
      <c r="G24" s="236"/>
      <c r="H24" s="294">
        <f>COUNTIF(C24:G25,21)</f>
        <v>0</v>
      </c>
      <c r="I24" s="294">
        <f>SUM(C24:G25)</f>
        <v>0</v>
      </c>
      <c r="J24" s="296">
        <f>SUM(D22:D31)</f>
        <v>0</v>
      </c>
      <c r="K24" s="294">
        <f t="shared" ref="K24" si="3">SUM(I24-J24)</f>
        <v>0</v>
      </c>
      <c r="L24" s="236"/>
    </row>
    <row r="25" spans="1:12" ht="13.5" hidden="1" thickBot="1">
      <c r="A25" s="235"/>
      <c r="B25" s="235"/>
      <c r="C25" s="236"/>
      <c r="D25" s="238"/>
      <c r="E25" s="236"/>
      <c r="F25" s="236"/>
      <c r="G25" s="236"/>
      <c r="H25" s="294"/>
      <c r="I25" s="294"/>
      <c r="J25" s="297"/>
      <c r="K25" s="294"/>
      <c r="L25" s="236"/>
    </row>
    <row r="26" spans="1:12" ht="13.5" hidden="1" thickBot="1">
      <c r="A26" s="234" t="s">
        <v>47</v>
      </c>
      <c r="B26" s="234"/>
      <c r="C26" s="236"/>
      <c r="D26" s="236"/>
      <c r="E26" s="238"/>
      <c r="F26" s="236"/>
      <c r="G26" s="236"/>
      <c r="H26" s="294">
        <f>COUNTIF(C26:G27,21)</f>
        <v>0</v>
      </c>
      <c r="I26" s="294">
        <f>SUM(C26:G27)</f>
        <v>0</v>
      </c>
      <c r="J26" s="296">
        <f>SUM(E22:E31)</f>
        <v>0</v>
      </c>
      <c r="K26" s="294">
        <f t="shared" ref="K26" si="4">SUM(I26-J26)</f>
        <v>0</v>
      </c>
      <c r="L26" s="236"/>
    </row>
    <row r="27" spans="1:12" ht="13.5" hidden="1" thickBot="1">
      <c r="A27" s="235"/>
      <c r="B27" s="235"/>
      <c r="C27" s="236"/>
      <c r="D27" s="236"/>
      <c r="E27" s="238"/>
      <c r="F27" s="236"/>
      <c r="G27" s="236"/>
      <c r="H27" s="294"/>
      <c r="I27" s="294"/>
      <c r="J27" s="297"/>
      <c r="K27" s="294"/>
      <c r="L27" s="236"/>
    </row>
    <row r="28" spans="1:12" ht="13.5" hidden="1" thickBot="1">
      <c r="A28" s="234" t="s">
        <v>48</v>
      </c>
      <c r="B28" s="234"/>
      <c r="C28" s="236"/>
      <c r="D28" s="236"/>
      <c r="E28" s="236"/>
      <c r="F28" s="238"/>
      <c r="G28" s="237"/>
      <c r="H28" s="294">
        <f>COUNTIF(C28:G29,21)</f>
        <v>0</v>
      </c>
      <c r="I28" s="294">
        <f>SUM(C28:G29)</f>
        <v>0</v>
      </c>
      <c r="J28" s="296">
        <f>SUM(F22:F31)</f>
        <v>0</v>
      </c>
      <c r="K28" s="294">
        <f t="shared" ref="K28" si="5">SUM(I28-J28)</f>
        <v>0</v>
      </c>
      <c r="L28" s="236"/>
    </row>
    <row r="29" spans="1:12" ht="13.5" hidden="1" thickBot="1">
      <c r="A29" s="235"/>
      <c r="B29" s="235"/>
      <c r="C29" s="236"/>
      <c r="D29" s="236"/>
      <c r="E29" s="236"/>
      <c r="F29" s="238"/>
      <c r="G29" s="237"/>
      <c r="H29" s="294"/>
      <c r="I29" s="294"/>
      <c r="J29" s="297"/>
      <c r="K29" s="294"/>
      <c r="L29" s="236"/>
    </row>
    <row r="30" spans="1:12" ht="13.5" hidden="1" thickBot="1">
      <c r="A30" s="234" t="s">
        <v>292</v>
      </c>
      <c r="B30" s="234"/>
      <c r="C30" s="236"/>
      <c r="D30" s="236"/>
      <c r="E30" s="236"/>
      <c r="F30" s="237"/>
      <c r="G30" s="238"/>
      <c r="H30" s="294">
        <f>COUNTIF(C30:G31,21)</f>
        <v>0</v>
      </c>
      <c r="I30" s="294">
        <f>SUM(C30:G31)</f>
        <v>0</v>
      </c>
      <c r="J30" s="296">
        <f>SUM(F22:F31)</f>
        <v>0</v>
      </c>
      <c r="K30" s="294">
        <f t="shared" ref="K30" si="6">SUM(I30-J30)</f>
        <v>0</v>
      </c>
      <c r="L30" s="236"/>
    </row>
    <row r="31" spans="1:12" ht="13.5" hidden="1" thickBot="1">
      <c r="A31" s="235"/>
      <c r="B31" s="235"/>
      <c r="C31" s="236"/>
      <c r="D31" s="236"/>
      <c r="E31" s="236"/>
      <c r="F31" s="237"/>
      <c r="G31" s="238"/>
      <c r="H31" s="294"/>
      <c r="I31" s="294"/>
      <c r="J31" s="297"/>
      <c r="K31" s="294"/>
      <c r="L31" s="236"/>
    </row>
    <row r="32" spans="1:12" ht="13.5" hidden="1" thickBot="1"/>
    <row r="33" spans="1:9" ht="12.75" hidden="1" customHeight="1">
      <c r="A33" s="246" t="s">
        <v>357</v>
      </c>
      <c r="B33" s="298"/>
      <c r="C33" s="247"/>
    </row>
    <row r="34" spans="1:9" ht="13.5" hidden="1" customHeight="1" thickBot="1">
      <c r="A34" s="248"/>
      <c r="B34" s="299"/>
      <c r="C34" s="249"/>
    </row>
    <row r="35" spans="1:9" ht="13.5" hidden="1" thickBot="1"/>
    <row r="36" spans="1:9" hidden="1">
      <c r="A36" s="243">
        <v>1</v>
      </c>
      <c r="B36" s="234"/>
      <c r="C36" s="268" t="s">
        <v>218</v>
      </c>
      <c r="D36" s="234" t="s">
        <v>15</v>
      </c>
      <c r="E36" s="234" t="s">
        <v>225</v>
      </c>
      <c r="F36" s="277"/>
      <c r="G36" s="278"/>
      <c r="H36" s="268"/>
      <c r="I36" s="234"/>
    </row>
    <row r="37" spans="1:9" ht="13.5" hidden="1" thickBot="1">
      <c r="A37" s="244"/>
      <c r="B37" s="235"/>
      <c r="C37" s="269"/>
      <c r="D37" s="235"/>
      <c r="E37" s="235"/>
      <c r="F37" s="279"/>
      <c r="G37" s="280"/>
      <c r="H37" s="269"/>
      <c r="I37" s="235"/>
    </row>
    <row r="38" spans="1:9" ht="13.5" hidden="1" thickBot="1">
      <c r="A38" s="151"/>
    </row>
    <row r="39" spans="1:9" hidden="1">
      <c r="A39" s="234">
        <v>2</v>
      </c>
      <c r="B39" s="241"/>
      <c r="C39" s="258" t="s">
        <v>220</v>
      </c>
      <c r="D39" s="234" t="s">
        <v>15</v>
      </c>
      <c r="E39" s="234" t="s">
        <v>224</v>
      </c>
      <c r="F39" s="243"/>
      <c r="G39" s="274"/>
      <c r="H39" s="250"/>
      <c r="I39" s="286"/>
    </row>
    <row r="40" spans="1:9" ht="13.5" hidden="1" thickBot="1">
      <c r="A40" s="235"/>
      <c r="B40" s="242"/>
      <c r="C40" s="259"/>
      <c r="D40" s="235"/>
      <c r="E40" s="235"/>
      <c r="F40" s="244"/>
      <c r="G40" s="275"/>
      <c r="H40" s="276"/>
      <c r="I40" s="235"/>
    </row>
    <row r="41" spans="1:9" hidden="1">
      <c r="A41" s="71"/>
      <c r="B41" s="67"/>
      <c r="C41" s="70"/>
      <c r="D41" s="71"/>
      <c r="E41" s="71"/>
      <c r="F41" s="72"/>
      <c r="G41" s="72"/>
      <c r="H41" s="6"/>
      <c r="I41" s="71"/>
    </row>
    <row r="42" spans="1:9" ht="13.5" thickBot="1">
      <c r="A42" s="71"/>
      <c r="B42" s="67"/>
      <c r="C42" s="70"/>
      <c r="D42" s="71"/>
      <c r="E42" s="71"/>
      <c r="F42" s="72"/>
      <c r="G42" s="72"/>
      <c r="H42" s="6"/>
      <c r="I42" s="71"/>
    </row>
    <row r="43" spans="1:9" ht="12.75" customHeight="1">
      <c r="A43" s="246" t="s">
        <v>358</v>
      </c>
      <c r="B43" s="298"/>
      <c r="C43" s="247"/>
    </row>
    <row r="44" spans="1:9" ht="13.5" customHeight="1" thickBot="1">
      <c r="A44" s="248"/>
      <c r="B44" s="299"/>
      <c r="C44" s="249"/>
    </row>
    <row r="45" spans="1:9" ht="13.5" thickBot="1"/>
    <row r="46" spans="1:9">
      <c r="A46" s="234">
        <v>1</v>
      </c>
      <c r="B46" s="239" t="s">
        <v>482</v>
      </c>
      <c r="C46" s="234" t="s">
        <v>15</v>
      </c>
      <c r="D46" s="277" t="s">
        <v>484</v>
      </c>
      <c r="E46" s="268"/>
      <c r="F46" s="243" t="s">
        <v>594</v>
      </c>
      <c r="G46" s="274"/>
      <c r="H46" s="274"/>
      <c r="I46" s="250"/>
    </row>
    <row r="47" spans="1:9" ht="13.5" thickBot="1">
      <c r="A47" s="235"/>
      <c r="B47" s="240"/>
      <c r="C47" s="235"/>
      <c r="D47" s="279"/>
      <c r="E47" s="269"/>
      <c r="F47" s="244"/>
      <c r="G47" s="275"/>
      <c r="H47" s="275"/>
      <c r="I47" s="276"/>
    </row>
    <row r="49" spans="1:9" ht="13.5" thickBot="1"/>
    <row r="50" spans="1:9">
      <c r="A50" s="246" t="s">
        <v>351</v>
      </c>
      <c r="B50" s="247"/>
    </row>
    <row r="51" spans="1:9" ht="13.5" thickBot="1">
      <c r="A51" s="248"/>
      <c r="B51" s="249"/>
    </row>
    <row r="52" spans="1:9" ht="13.5" thickBot="1"/>
    <row r="53" spans="1:9">
      <c r="A53" s="234">
        <v>1</v>
      </c>
      <c r="B53" s="291"/>
      <c r="C53" s="234" t="s">
        <v>15</v>
      </c>
      <c r="D53" s="277"/>
      <c r="E53" s="268"/>
      <c r="F53" s="243"/>
      <c r="G53" s="274"/>
      <c r="H53" s="274"/>
      <c r="I53" s="250"/>
    </row>
    <row r="54" spans="1:9" ht="13.5" thickBot="1">
      <c r="A54" s="235"/>
      <c r="B54" s="292"/>
      <c r="C54" s="235"/>
      <c r="D54" s="279"/>
      <c r="E54" s="269"/>
      <c r="F54" s="244"/>
      <c r="G54" s="275"/>
      <c r="H54" s="275"/>
      <c r="I54" s="276"/>
    </row>
  </sheetData>
  <sheetProtection password="DEF3" sheet="1" objects="1" scenarios="1"/>
  <mergeCells count="170">
    <mergeCell ref="I36:I37"/>
    <mergeCell ref="A39:A40"/>
    <mergeCell ref="B39:B40"/>
    <mergeCell ref="C39:C40"/>
    <mergeCell ref="D39:D40"/>
    <mergeCell ref="E39:E40"/>
    <mergeCell ref="F39:H40"/>
    <mergeCell ref="I39:I40"/>
    <mergeCell ref="A53:A54"/>
    <mergeCell ref="B53:B54"/>
    <mergeCell ref="C53:C54"/>
    <mergeCell ref="D53:E54"/>
    <mergeCell ref="F53:I54"/>
    <mergeCell ref="A46:A47"/>
    <mergeCell ref="B46:B47"/>
    <mergeCell ref="C46:C47"/>
    <mergeCell ref="D46:E47"/>
    <mergeCell ref="F46:I47"/>
    <mergeCell ref="A36:A37"/>
    <mergeCell ref="B36:B37"/>
    <mergeCell ref="C36:C37"/>
    <mergeCell ref="D36:D37"/>
    <mergeCell ref="E36:E37"/>
    <mergeCell ref="F36:H37"/>
    <mergeCell ref="A33:C34"/>
    <mergeCell ref="A43:C44"/>
    <mergeCell ref="A50:B51"/>
    <mergeCell ref="A28:A29"/>
    <mergeCell ref="B28:B29"/>
    <mergeCell ref="C28:C29"/>
    <mergeCell ref="D28:D29"/>
    <mergeCell ref="E28:E29"/>
    <mergeCell ref="L28:L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F28:F29"/>
    <mergeCell ref="G28:G29"/>
    <mergeCell ref="H28:H29"/>
    <mergeCell ref="I28:I29"/>
    <mergeCell ref="J28:J29"/>
    <mergeCell ref="K28:K29"/>
    <mergeCell ref="J30:J31"/>
    <mergeCell ref="K30:K31"/>
    <mergeCell ref="L30:L31"/>
    <mergeCell ref="J24:J25"/>
    <mergeCell ref="K24:K25"/>
    <mergeCell ref="L24:L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H20:H21"/>
    <mergeCell ref="I20:I21"/>
    <mergeCell ref="J20:J21"/>
    <mergeCell ref="K20:K21"/>
    <mergeCell ref="L20:L21"/>
    <mergeCell ref="A22:A23"/>
    <mergeCell ref="B22:B23"/>
    <mergeCell ref="C22:C23"/>
    <mergeCell ref="D22:D23"/>
    <mergeCell ref="E22:E23"/>
    <mergeCell ref="A20:B21"/>
    <mergeCell ref="C20:C21"/>
    <mergeCell ref="D20:D21"/>
    <mergeCell ref="E20:E21"/>
    <mergeCell ref="F20:F21"/>
    <mergeCell ref="G20:G21"/>
    <mergeCell ref="L22:L23"/>
    <mergeCell ref="F22:F23"/>
    <mergeCell ref="G22:G23"/>
    <mergeCell ref="H22:H23"/>
    <mergeCell ref="I22:I23"/>
    <mergeCell ref="J22:J23"/>
    <mergeCell ref="K22:K2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K6:K7"/>
    <mergeCell ref="L6:L7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I6:I7"/>
    <mergeCell ref="J6:J7"/>
    <mergeCell ref="A1:L2"/>
    <mergeCell ref="A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6:A7"/>
    <mergeCell ref="B6:B7"/>
    <mergeCell ref="C6:C7"/>
    <mergeCell ref="D6:D7"/>
    <mergeCell ref="E6:E7"/>
    <mergeCell ref="F6:F7"/>
    <mergeCell ref="G6:G7"/>
    <mergeCell ref="H6:H7"/>
  </mergeCells>
  <pageMargins left="0.19685039370078741" right="0.19685039370078741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L103"/>
  <sheetViews>
    <sheetView workbookViewId="0">
      <pane ySplit="2" topLeftCell="A87" activePane="bottomLeft" state="frozen"/>
      <selection activeCell="G100" sqref="G100"/>
      <selection pane="bottomLeft" activeCell="G100" sqref="G100"/>
    </sheetView>
  </sheetViews>
  <sheetFormatPr defaultRowHeight="12.75"/>
  <cols>
    <col min="1" max="1" width="3" style="1" customWidth="1"/>
    <col min="2" max="2" width="20.28515625" style="1" customWidth="1"/>
    <col min="3" max="12" width="7.5703125" style="1" customWidth="1"/>
    <col min="13" max="14" width="9.140625" style="1"/>
    <col min="15" max="15" width="21.42578125" style="1" customWidth="1"/>
    <col min="16" max="16384" width="9.140625" style="1"/>
  </cols>
  <sheetData>
    <row r="1" spans="1:12">
      <c r="A1" s="252" t="s">
        <v>493</v>
      </c>
      <c r="B1" s="253"/>
      <c r="C1" s="253"/>
      <c r="D1" s="253"/>
      <c r="E1" s="253"/>
      <c r="F1" s="253"/>
      <c r="G1" s="253"/>
      <c r="H1" s="253"/>
      <c r="I1" s="254"/>
      <c r="J1" s="253"/>
      <c r="K1" s="254"/>
    </row>
    <row r="2" spans="1:12" ht="13.5" thickBot="1">
      <c r="A2" s="255"/>
      <c r="B2" s="256"/>
      <c r="C2" s="256"/>
      <c r="D2" s="256"/>
      <c r="E2" s="256"/>
      <c r="F2" s="256"/>
      <c r="G2" s="256"/>
      <c r="H2" s="256"/>
      <c r="I2" s="257"/>
      <c r="J2" s="256"/>
      <c r="K2" s="257"/>
    </row>
    <row r="3" spans="1:12" ht="13.5" thickBot="1"/>
    <row r="4" spans="1:12">
      <c r="A4" s="243" t="s">
        <v>39</v>
      </c>
      <c r="B4" s="250"/>
      <c r="C4" s="234" t="s">
        <v>45</v>
      </c>
      <c r="D4" s="234" t="s">
        <v>46</v>
      </c>
      <c r="E4" s="234" t="s">
        <v>47</v>
      </c>
      <c r="F4" s="234" t="s">
        <v>48</v>
      </c>
      <c r="G4" s="234" t="s">
        <v>292</v>
      </c>
      <c r="H4" s="234" t="s">
        <v>12</v>
      </c>
      <c r="I4" s="241" t="s">
        <v>43</v>
      </c>
      <c r="J4" s="241" t="s">
        <v>44</v>
      </c>
      <c r="K4" s="241" t="s">
        <v>49</v>
      </c>
      <c r="L4" s="234" t="s">
        <v>13</v>
      </c>
    </row>
    <row r="5" spans="1:12" ht="13.5" thickBot="1">
      <c r="A5" s="244"/>
      <c r="B5" s="251"/>
      <c r="C5" s="235"/>
      <c r="D5" s="235"/>
      <c r="E5" s="235"/>
      <c r="F5" s="235"/>
      <c r="G5" s="235"/>
      <c r="H5" s="235"/>
      <c r="I5" s="242"/>
      <c r="J5" s="242"/>
      <c r="K5" s="242"/>
      <c r="L5" s="235"/>
    </row>
    <row r="6" spans="1:12" ht="13.5" thickBot="1">
      <c r="A6" s="243" t="s">
        <v>45</v>
      </c>
      <c r="B6" s="234" t="s">
        <v>313</v>
      </c>
      <c r="C6" s="245"/>
      <c r="D6" s="236">
        <v>21</v>
      </c>
      <c r="E6" s="236">
        <v>21</v>
      </c>
      <c r="F6" s="236">
        <v>21</v>
      </c>
      <c r="G6" s="236"/>
      <c r="H6" s="236">
        <f>COUNTIF(C6:G7,21)</f>
        <v>3</v>
      </c>
      <c r="I6" s="236">
        <f>SUM(C6:G7)</f>
        <v>63</v>
      </c>
      <c r="J6" s="236">
        <f>SUM(C6:C15)</f>
        <v>48</v>
      </c>
      <c r="K6" s="236">
        <f>SUM(I6-J6)</f>
        <v>15</v>
      </c>
      <c r="L6" s="236">
        <v>1</v>
      </c>
    </row>
    <row r="7" spans="1:12" ht="13.5" thickBot="1">
      <c r="A7" s="244"/>
      <c r="B7" s="235"/>
      <c r="C7" s="245"/>
      <c r="D7" s="236"/>
      <c r="E7" s="236"/>
      <c r="F7" s="236"/>
      <c r="G7" s="236"/>
      <c r="H7" s="236"/>
      <c r="I7" s="236"/>
      <c r="J7" s="236"/>
      <c r="K7" s="236"/>
      <c r="L7" s="236"/>
    </row>
    <row r="8" spans="1:12" ht="13.5" thickBot="1">
      <c r="A8" s="234" t="s">
        <v>46</v>
      </c>
      <c r="B8" s="234" t="s">
        <v>452</v>
      </c>
      <c r="C8" s="236">
        <v>15</v>
      </c>
      <c r="D8" s="238"/>
      <c r="E8" s="236">
        <v>18</v>
      </c>
      <c r="F8" s="236">
        <v>21</v>
      </c>
      <c r="G8" s="236"/>
      <c r="H8" s="236">
        <f>COUNTIF(C8:G9,21)</f>
        <v>1</v>
      </c>
      <c r="I8" s="236">
        <f>SUM(C8:G9)</f>
        <v>54</v>
      </c>
      <c r="J8" s="234">
        <f>SUM(D6:D15)</f>
        <v>61</v>
      </c>
      <c r="K8" s="236">
        <f t="shared" ref="K8" si="0">SUM(I8-J8)</f>
        <v>-7</v>
      </c>
      <c r="L8" s="236">
        <v>3</v>
      </c>
    </row>
    <row r="9" spans="1:12" ht="13.5" thickBot="1">
      <c r="A9" s="235"/>
      <c r="B9" s="235"/>
      <c r="C9" s="236"/>
      <c r="D9" s="238"/>
      <c r="E9" s="236"/>
      <c r="F9" s="236"/>
      <c r="G9" s="236"/>
      <c r="H9" s="236"/>
      <c r="I9" s="236"/>
      <c r="J9" s="235"/>
      <c r="K9" s="236"/>
      <c r="L9" s="236"/>
    </row>
    <row r="10" spans="1:12" ht="13.5" thickBot="1">
      <c r="A10" s="234" t="s">
        <v>47</v>
      </c>
      <c r="B10" s="234" t="s">
        <v>486</v>
      </c>
      <c r="C10" s="236">
        <v>18</v>
      </c>
      <c r="D10" s="236">
        <v>21</v>
      </c>
      <c r="E10" s="238"/>
      <c r="F10" s="236">
        <v>21</v>
      </c>
      <c r="G10" s="236"/>
      <c r="H10" s="236">
        <f>COUNTIF(C10:G11,21)</f>
        <v>2</v>
      </c>
      <c r="I10" s="236">
        <f>SUM(C10:G11)</f>
        <v>60</v>
      </c>
      <c r="J10" s="234">
        <f>SUM(E6:E15)</f>
        <v>52</v>
      </c>
      <c r="K10" s="236">
        <f t="shared" ref="K10" si="1">SUM(I10-J10)</f>
        <v>8</v>
      </c>
      <c r="L10" s="236">
        <v>2</v>
      </c>
    </row>
    <row r="11" spans="1:12" ht="13.5" thickBot="1">
      <c r="A11" s="235"/>
      <c r="B11" s="235"/>
      <c r="C11" s="236"/>
      <c r="D11" s="236"/>
      <c r="E11" s="238"/>
      <c r="F11" s="236"/>
      <c r="G11" s="236"/>
      <c r="H11" s="236"/>
      <c r="I11" s="236"/>
      <c r="J11" s="235"/>
      <c r="K11" s="236"/>
      <c r="L11" s="236"/>
    </row>
    <row r="12" spans="1:12" ht="13.5" thickBot="1">
      <c r="A12" s="234" t="s">
        <v>48</v>
      </c>
      <c r="B12" s="234" t="s">
        <v>375</v>
      </c>
      <c r="C12" s="236">
        <v>15</v>
      </c>
      <c r="D12" s="236">
        <v>19</v>
      </c>
      <c r="E12" s="236">
        <v>13</v>
      </c>
      <c r="F12" s="238"/>
      <c r="G12" s="237"/>
      <c r="H12" s="236">
        <f>COUNTIF(C12:G13,21)</f>
        <v>0</v>
      </c>
      <c r="I12" s="236">
        <f>SUM(C12:G13)</f>
        <v>47</v>
      </c>
      <c r="J12" s="234">
        <f>SUM(F6:F15)</f>
        <v>63</v>
      </c>
      <c r="K12" s="236">
        <f t="shared" ref="K12" si="2">SUM(I12-J12)</f>
        <v>-16</v>
      </c>
      <c r="L12" s="236">
        <v>4</v>
      </c>
    </row>
    <row r="13" spans="1:12" ht="13.5" thickBot="1">
      <c r="A13" s="235"/>
      <c r="B13" s="235"/>
      <c r="C13" s="236"/>
      <c r="D13" s="236"/>
      <c r="E13" s="236"/>
      <c r="F13" s="238"/>
      <c r="G13" s="237"/>
      <c r="H13" s="236"/>
      <c r="I13" s="236"/>
      <c r="J13" s="235"/>
      <c r="K13" s="236"/>
      <c r="L13" s="236"/>
    </row>
    <row r="14" spans="1:12" ht="13.5" thickBot="1">
      <c r="A14" s="234" t="s">
        <v>292</v>
      </c>
      <c r="B14" s="310" t="s">
        <v>488</v>
      </c>
      <c r="C14" s="236"/>
      <c r="D14" s="236"/>
      <c r="E14" s="236"/>
      <c r="F14" s="237"/>
      <c r="G14" s="238"/>
      <c r="H14" s="236">
        <f>COUNTIF(C14:G15,21)</f>
        <v>0</v>
      </c>
      <c r="I14" s="236">
        <f>SUM(C14:G15)</f>
        <v>0</v>
      </c>
      <c r="J14" s="234">
        <f>SUM(G6:G15)</f>
        <v>0</v>
      </c>
      <c r="K14" s="236">
        <f>SUM(I14-J14)</f>
        <v>0</v>
      </c>
      <c r="L14" s="236"/>
    </row>
    <row r="15" spans="1:12" ht="13.5" thickBot="1">
      <c r="A15" s="235"/>
      <c r="B15" s="311"/>
      <c r="C15" s="236"/>
      <c r="D15" s="236"/>
      <c r="E15" s="236"/>
      <c r="F15" s="237"/>
      <c r="G15" s="238"/>
      <c r="H15" s="236"/>
      <c r="I15" s="236"/>
      <c r="J15" s="235"/>
      <c r="K15" s="236"/>
      <c r="L15" s="236"/>
    </row>
    <row r="18" spans="1:12">
      <c r="A18" s="136"/>
    </row>
    <row r="19" spans="1:12" ht="13.5" thickBot="1"/>
    <row r="20" spans="1:12">
      <c r="A20" s="243" t="s">
        <v>40</v>
      </c>
      <c r="B20" s="250"/>
      <c r="C20" s="234" t="s">
        <v>45</v>
      </c>
      <c r="D20" s="234" t="s">
        <v>46</v>
      </c>
      <c r="E20" s="234" t="s">
        <v>47</v>
      </c>
      <c r="F20" s="234" t="s">
        <v>48</v>
      </c>
      <c r="G20" s="234" t="s">
        <v>292</v>
      </c>
      <c r="H20" s="234" t="s">
        <v>12</v>
      </c>
      <c r="I20" s="241" t="s">
        <v>43</v>
      </c>
      <c r="J20" s="241" t="s">
        <v>44</v>
      </c>
      <c r="K20" s="241" t="s">
        <v>49</v>
      </c>
      <c r="L20" s="234" t="s">
        <v>13</v>
      </c>
    </row>
    <row r="21" spans="1:12" ht="13.5" thickBot="1">
      <c r="A21" s="244"/>
      <c r="B21" s="251"/>
      <c r="C21" s="235"/>
      <c r="D21" s="235"/>
      <c r="E21" s="235"/>
      <c r="F21" s="235"/>
      <c r="G21" s="235"/>
      <c r="H21" s="235"/>
      <c r="I21" s="242"/>
      <c r="J21" s="242"/>
      <c r="K21" s="242"/>
      <c r="L21" s="235"/>
    </row>
    <row r="22" spans="1:12" ht="13.5" thickBot="1">
      <c r="A22" s="243" t="s">
        <v>45</v>
      </c>
      <c r="B22" s="234" t="s">
        <v>78</v>
      </c>
      <c r="C22" s="245"/>
      <c r="D22" s="236">
        <v>21</v>
      </c>
      <c r="E22" s="236">
        <v>21</v>
      </c>
      <c r="F22" s="236">
        <v>8</v>
      </c>
      <c r="G22" s="236">
        <v>11</v>
      </c>
      <c r="H22" s="236">
        <f>COUNTIF(C22:G23,21)</f>
        <v>2</v>
      </c>
      <c r="I22" s="236">
        <f>SUM(C22:G23)</f>
        <v>61</v>
      </c>
      <c r="J22" s="236">
        <f>SUM(C22:C31)</f>
        <v>68</v>
      </c>
      <c r="K22" s="236">
        <f>SUM(I22-J22)</f>
        <v>-7</v>
      </c>
      <c r="L22" s="236">
        <v>3</v>
      </c>
    </row>
    <row r="23" spans="1:12" ht="13.5" thickBot="1">
      <c r="A23" s="244"/>
      <c r="B23" s="235"/>
      <c r="C23" s="245"/>
      <c r="D23" s="236"/>
      <c r="E23" s="236"/>
      <c r="F23" s="236"/>
      <c r="G23" s="236"/>
      <c r="H23" s="236"/>
      <c r="I23" s="236"/>
      <c r="J23" s="236"/>
      <c r="K23" s="236"/>
      <c r="L23" s="236"/>
    </row>
    <row r="24" spans="1:12" ht="13.5" thickBot="1">
      <c r="A24" s="234" t="s">
        <v>46</v>
      </c>
      <c r="B24" s="234" t="s">
        <v>487</v>
      </c>
      <c r="C24" s="236">
        <v>11</v>
      </c>
      <c r="D24" s="238"/>
      <c r="E24" s="236">
        <v>21</v>
      </c>
      <c r="F24" s="236">
        <v>10</v>
      </c>
      <c r="G24" s="236">
        <v>13</v>
      </c>
      <c r="H24" s="236">
        <f>COUNTIF(C24:G25,21)</f>
        <v>1</v>
      </c>
      <c r="I24" s="236">
        <f>SUM(C24:G25)</f>
        <v>55</v>
      </c>
      <c r="J24" s="234">
        <f>SUM(D22:D31)</f>
        <v>69</v>
      </c>
      <c r="K24" s="236">
        <f t="shared" ref="K24" si="3">SUM(I24-J24)</f>
        <v>-14</v>
      </c>
      <c r="L24" s="236">
        <v>4</v>
      </c>
    </row>
    <row r="25" spans="1:12" ht="13.5" thickBot="1">
      <c r="A25" s="235"/>
      <c r="B25" s="235"/>
      <c r="C25" s="236"/>
      <c r="D25" s="238"/>
      <c r="E25" s="236"/>
      <c r="F25" s="236"/>
      <c r="G25" s="236"/>
      <c r="H25" s="236"/>
      <c r="I25" s="236"/>
      <c r="J25" s="235"/>
      <c r="K25" s="236"/>
      <c r="L25" s="236"/>
    </row>
    <row r="26" spans="1:12" ht="13.5" thickBot="1">
      <c r="A26" s="234" t="s">
        <v>47</v>
      </c>
      <c r="B26" s="234" t="s">
        <v>378</v>
      </c>
      <c r="C26" s="236">
        <v>15</v>
      </c>
      <c r="D26" s="236">
        <v>6</v>
      </c>
      <c r="E26" s="238"/>
      <c r="F26" s="236">
        <v>18</v>
      </c>
      <c r="G26" s="236">
        <v>10</v>
      </c>
      <c r="H26" s="236">
        <f>COUNTIF(C26:G27,21)</f>
        <v>0</v>
      </c>
      <c r="I26" s="236">
        <f>SUM(C26:G27)</f>
        <v>49</v>
      </c>
      <c r="J26" s="234">
        <f>SUM(E22:E31)</f>
        <v>84</v>
      </c>
      <c r="K26" s="236">
        <f t="shared" ref="K26" si="4">SUM(I26-J26)</f>
        <v>-35</v>
      </c>
      <c r="L26" s="236">
        <v>5</v>
      </c>
    </row>
    <row r="27" spans="1:12" ht="13.5" thickBot="1">
      <c r="A27" s="235"/>
      <c r="B27" s="235"/>
      <c r="C27" s="236"/>
      <c r="D27" s="236"/>
      <c r="E27" s="238"/>
      <c r="F27" s="236"/>
      <c r="G27" s="236"/>
      <c r="H27" s="236"/>
      <c r="I27" s="236"/>
      <c r="J27" s="235"/>
      <c r="K27" s="236"/>
      <c r="L27" s="236"/>
    </row>
    <row r="28" spans="1:12" ht="13.5" thickBot="1">
      <c r="A28" s="234" t="s">
        <v>48</v>
      </c>
      <c r="B28" s="234" t="s">
        <v>466</v>
      </c>
      <c r="C28" s="236">
        <v>21</v>
      </c>
      <c r="D28" s="236">
        <v>21</v>
      </c>
      <c r="E28" s="236">
        <v>21</v>
      </c>
      <c r="F28" s="238"/>
      <c r="G28" s="237">
        <v>16</v>
      </c>
      <c r="H28" s="236">
        <f>COUNTIF(C28:G29,21)</f>
        <v>3</v>
      </c>
      <c r="I28" s="236">
        <f>SUM(C28:G29)</f>
        <v>79</v>
      </c>
      <c r="J28" s="234">
        <f>SUM(F22:F31)</f>
        <v>57</v>
      </c>
      <c r="K28" s="236">
        <f t="shared" ref="K28" si="5">SUM(I28-J28)</f>
        <v>22</v>
      </c>
      <c r="L28" s="236">
        <v>2</v>
      </c>
    </row>
    <row r="29" spans="1:12" ht="12.75" customHeight="1" thickBot="1">
      <c r="A29" s="235"/>
      <c r="B29" s="235"/>
      <c r="C29" s="236"/>
      <c r="D29" s="236"/>
      <c r="E29" s="236"/>
      <c r="F29" s="238"/>
      <c r="G29" s="237"/>
      <c r="H29" s="236"/>
      <c r="I29" s="236"/>
      <c r="J29" s="235"/>
      <c r="K29" s="236"/>
      <c r="L29" s="236"/>
    </row>
    <row r="30" spans="1:12" ht="13.5" customHeight="1" thickBot="1">
      <c r="A30" s="234" t="s">
        <v>292</v>
      </c>
      <c r="B30" s="234" t="s">
        <v>491</v>
      </c>
      <c r="C30" s="236">
        <v>21</v>
      </c>
      <c r="D30" s="236">
        <v>21</v>
      </c>
      <c r="E30" s="236">
        <v>21</v>
      </c>
      <c r="F30" s="237">
        <v>21</v>
      </c>
      <c r="G30" s="238"/>
      <c r="H30" s="236">
        <f>COUNTIF(C30:G31,21)</f>
        <v>4</v>
      </c>
      <c r="I30" s="236">
        <f>SUM(C30:G31)</f>
        <v>84</v>
      </c>
      <c r="J30" s="234">
        <f>SUM(G22:G31)</f>
        <v>50</v>
      </c>
      <c r="K30" s="236">
        <f>SUM(I30-J30)</f>
        <v>34</v>
      </c>
      <c r="L30" s="236">
        <v>1</v>
      </c>
    </row>
    <row r="31" spans="1:12" ht="13.5" customHeight="1" thickBot="1">
      <c r="A31" s="235"/>
      <c r="B31" s="235"/>
      <c r="C31" s="236"/>
      <c r="D31" s="236"/>
      <c r="E31" s="236"/>
      <c r="F31" s="237"/>
      <c r="G31" s="238"/>
      <c r="H31" s="236"/>
      <c r="I31" s="236"/>
      <c r="J31" s="235"/>
      <c r="K31" s="236"/>
      <c r="L31" s="236"/>
    </row>
    <row r="32" spans="1:12" ht="12.75" customHeight="1"/>
    <row r="33" spans="1:12" ht="13.5" customHeight="1"/>
    <row r="34" spans="1:12" ht="13.5" customHeight="1">
      <c r="A34" s="136"/>
    </row>
    <row r="35" spans="1:12" ht="13.5" customHeight="1" thickBot="1">
      <c r="A35" s="136"/>
    </row>
    <row r="36" spans="1:12" ht="13.5" customHeight="1">
      <c r="A36" s="243" t="s">
        <v>41</v>
      </c>
      <c r="B36" s="250"/>
      <c r="C36" s="234" t="s">
        <v>45</v>
      </c>
      <c r="D36" s="234" t="s">
        <v>46</v>
      </c>
      <c r="E36" s="234" t="s">
        <v>47</v>
      </c>
      <c r="F36" s="234" t="s">
        <v>48</v>
      </c>
      <c r="G36" s="234" t="s">
        <v>292</v>
      </c>
      <c r="H36" s="234" t="s">
        <v>12</v>
      </c>
      <c r="I36" s="241" t="s">
        <v>43</v>
      </c>
      <c r="J36" s="241" t="s">
        <v>44</v>
      </c>
      <c r="K36" s="241" t="s">
        <v>49</v>
      </c>
      <c r="L36" s="234" t="s">
        <v>13</v>
      </c>
    </row>
    <row r="37" spans="1:12" ht="13.5" customHeight="1" thickBot="1">
      <c r="A37" s="244"/>
      <c r="B37" s="251"/>
      <c r="C37" s="235"/>
      <c r="D37" s="235"/>
      <c r="E37" s="235"/>
      <c r="F37" s="235"/>
      <c r="G37" s="235"/>
      <c r="H37" s="235"/>
      <c r="I37" s="242"/>
      <c r="J37" s="242"/>
      <c r="K37" s="242"/>
      <c r="L37" s="235"/>
    </row>
    <row r="38" spans="1:12" ht="13.5" customHeight="1" thickBot="1">
      <c r="A38" s="243" t="s">
        <v>45</v>
      </c>
      <c r="B38" s="234" t="s">
        <v>490</v>
      </c>
      <c r="C38" s="245"/>
      <c r="D38" s="236">
        <v>21</v>
      </c>
      <c r="E38" s="236">
        <v>21</v>
      </c>
      <c r="F38" s="236">
        <v>18</v>
      </c>
      <c r="G38" s="236"/>
      <c r="H38" s="236">
        <f>COUNTIF(C38:G39,21)</f>
        <v>2</v>
      </c>
      <c r="I38" s="236">
        <f>SUM(C38:G39)</f>
        <v>60</v>
      </c>
      <c r="J38" s="236">
        <f>SUM(C38:C47)</f>
        <v>52</v>
      </c>
      <c r="K38" s="236">
        <f>SUM(I38-J38)</f>
        <v>8</v>
      </c>
      <c r="L38" s="236">
        <v>1</v>
      </c>
    </row>
    <row r="39" spans="1:12" ht="13.5" customHeight="1" thickBot="1">
      <c r="A39" s="244"/>
      <c r="B39" s="235"/>
      <c r="C39" s="245"/>
      <c r="D39" s="236"/>
      <c r="E39" s="236"/>
      <c r="F39" s="236"/>
      <c r="G39" s="236"/>
      <c r="H39" s="236"/>
      <c r="I39" s="236"/>
      <c r="J39" s="236"/>
      <c r="K39" s="236"/>
      <c r="L39" s="236"/>
    </row>
    <row r="40" spans="1:12" ht="13.5" customHeight="1" thickBot="1">
      <c r="A40" s="234" t="s">
        <v>46</v>
      </c>
      <c r="B40" s="234" t="s">
        <v>379</v>
      </c>
      <c r="C40" s="236">
        <v>17</v>
      </c>
      <c r="D40" s="238"/>
      <c r="E40" s="236">
        <v>17</v>
      </c>
      <c r="F40" s="236">
        <v>15</v>
      </c>
      <c r="G40" s="236"/>
      <c r="H40" s="236">
        <f>COUNTIF(C40:G41,21)</f>
        <v>0</v>
      </c>
      <c r="I40" s="236">
        <f>SUM(C40:G41)</f>
        <v>49</v>
      </c>
      <c r="J40" s="234">
        <f>SUM(D38:D47)</f>
        <v>63</v>
      </c>
      <c r="K40" s="236">
        <f t="shared" ref="K40" si="6">SUM(I40-J40)</f>
        <v>-14</v>
      </c>
      <c r="L40" s="236">
        <v>4</v>
      </c>
    </row>
    <row r="41" spans="1:12" ht="13.5" customHeight="1" thickBot="1">
      <c r="A41" s="235"/>
      <c r="B41" s="235"/>
      <c r="C41" s="236"/>
      <c r="D41" s="238"/>
      <c r="E41" s="236"/>
      <c r="F41" s="236"/>
      <c r="G41" s="236"/>
      <c r="H41" s="236"/>
      <c r="I41" s="236"/>
      <c r="J41" s="235"/>
      <c r="K41" s="236"/>
      <c r="L41" s="236"/>
    </row>
    <row r="42" spans="1:12" ht="13.5" customHeight="1" thickBot="1">
      <c r="A42" s="234" t="s">
        <v>47</v>
      </c>
      <c r="B42" s="234" t="s">
        <v>492</v>
      </c>
      <c r="C42" s="236">
        <v>14</v>
      </c>
      <c r="D42" s="236">
        <v>21</v>
      </c>
      <c r="E42" s="238"/>
      <c r="F42" s="236">
        <v>21</v>
      </c>
      <c r="G42" s="236"/>
      <c r="H42" s="236">
        <f>COUNTIF(C42:G43,21)</f>
        <v>2</v>
      </c>
      <c r="I42" s="236">
        <f>SUM(C42:G43)</f>
        <v>56</v>
      </c>
      <c r="J42" s="234">
        <f>SUM(E38:E47)</f>
        <v>57</v>
      </c>
      <c r="K42" s="236">
        <f t="shared" ref="K42" si="7">SUM(I42-J42)</f>
        <v>-1</v>
      </c>
      <c r="L42" s="236">
        <v>3</v>
      </c>
    </row>
    <row r="43" spans="1:12" ht="13.5" customHeight="1" thickBot="1">
      <c r="A43" s="235"/>
      <c r="B43" s="235"/>
      <c r="C43" s="236"/>
      <c r="D43" s="236"/>
      <c r="E43" s="238"/>
      <c r="F43" s="236"/>
      <c r="G43" s="236"/>
      <c r="H43" s="236"/>
      <c r="I43" s="236"/>
      <c r="J43" s="235"/>
      <c r="K43" s="236"/>
      <c r="L43" s="236"/>
    </row>
    <row r="44" spans="1:12" ht="13.5" customHeight="1" thickBot="1">
      <c r="A44" s="234" t="s">
        <v>48</v>
      </c>
      <c r="B44" s="234" t="s">
        <v>489</v>
      </c>
      <c r="C44" s="236">
        <v>21</v>
      </c>
      <c r="D44" s="236">
        <v>21</v>
      </c>
      <c r="E44" s="236">
        <v>19</v>
      </c>
      <c r="F44" s="238"/>
      <c r="G44" s="237"/>
      <c r="H44" s="236">
        <f>COUNTIF(C44:G45,21)</f>
        <v>2</v>
      </c>
      <c r="I44" s="236">
        <f>SUM(C44:G45)</f>
        <v>61</v>
      </c>
      <c r="J44" s="234">
        <f>SUM(F38:F47)</f>
        <v>54</v>
      </c>
      <c r="K44" s="236">
        <f t="shared" ref="K44" si="8">SUM(I44-J44)</f>
        <v>7</v>
      </c>
      <c r="L44" s="236">
        <v>2</v>
      </c>
    </row>
    <row r="45" spans="1:12" ht="13.5" customHeight="1" thickBot="1">
      <c r="A45" s="235"/>
      <c r="B45" s="235"/>
      <c r="C45" s="236"/>
      <c r="D45" s="236"/>
      <c r="E45" s="236"/>
      <c r="F45" s="238"/>
      <c r="G45" s="237"/>
      <c r="H45" s="236"/>
      <c r="I45" s="236"/>
      <c r="J45" s="235"/>
      <c r="K45" s="236"/>
      <c r="L45" s="236"/>
    </row>
    <row r="46" spans="1:12" ht="13.5" customHeight="1" thickBot="1">
      <c r="A46" s="234" t="s">
        <v>292</v>
      </c>
      <c r="B46" s="234"/>
      <c r="C46" s="236"/>
      <c r="D46" s="236"/>
      <c r="E46" s="236"/>
      <c r="F46" s="237"/>
      <c r="G46" s="238"/>
      <c r="H46" s="236">
        <f>COUNTIF(C46:G47,21)</f>
        <v>0</v>
      </c>
      <c r="I46" s="236">
        <f>SUM(C46:G47)</f>
        <v>0</v>
      </c>
      <c r="J46" s="234">
        <f>SUM(G38:G47)</f>
        <v>0</v>
      </c>
      <c r="K46" s="236">
        <f>SUM(I46-J46)</f>
        <v>0</v>
      </c>
      <c r="L46" s="236"/>
    </row>
    <row r="47" spans="1:12" ht="13.5" customHeight="1" thickBot="1">
      <c r="A47" s="235"/>
      <c r="B47" s="235"/>
      <c r="C47" s="236"/>
      <c r="D47" s="236"/>
      <c r="E47" s="236"/>
      <c r="F47" s="237"/>
      <c r="G47" s="238"/>
      <c r="H47" s="236"/>
      <c r="I47" s="236"/>
      <c r="J47" s="235"/>
      <c r="K47" s="236"/>
      <c r="L47" s="236"/>
    </row>
    <row r="48" spans="1:12" ht="13.5" customHeight="1"/>
    <row r="49" spans="1:11" ht="13.5" customHeight="1"/>
    <row r="50" spans="1:11" ht="13.5" customHeight="1">
      <c r="A50" s="136"/>
    </row>
    <row r="51" spans="1:11" ht="13.5" customHeight="1">
      <c r="A51" s="136"/>
    </row>
    <row r="52" spans="1:11" ht="13.5" customHeight="1">
      <c r="A52" s="136"/>
    </row>
    <row r="53" spans="1:11">
      <c r="J53" s="137"/>
    </row>
    <row r="54" spans="1:11" ht="13.5" thickBot="1">
      <c r="K54" s="137"/>
    </row>
    <row r="55" spans="1:11">
      <c r="A55" s="252" t="s">
        <v>493</v>
      </c>
      <c r="B55" s="253"/>
      <c r="C55" s="253"/>
      <c r="D55" s="253"/>
      <c r="E55" s="253"/>
      <c r="F55" s="253"/>
      <c r="G55" s="253"/>
      <c r="H55" s="253"/>
      <c r="I55" s="254"/>
      <c r="J55" s="253"/>
      <c r="K55" s="254"/>
    </row>
    <row r="56" spans="1:11" ht="13.5" thickBot="1">
      <c r="A56" s="255"/>
      <c r="B56" s="256"/>
      <c r="C56" s="256"/>
      <c r="D56" s="256"/>
      <c r="E56" s="256"/>
      <c r="F56" s="256"/>
      <c r="G56" s="256"/>
      <c r="H56" s="256"/>
      <c r="I56" s="257"/>
      <c r="J56" s="256"/>
      <c r="K56" s="257"/>
    </row>
    <row r="57" spans="1:11">
      <c r="K57" s="137"/>
    </row>
    <row r="58" spans="1:11">
      <c r="K58" s="137"/>
    </row>
    <row r="59" spans="1:11" ht="13.5" thickBot="1">
      <c r="K59" s="137"/>
    </row>
    <row r="60" spans="1:11">
      <c r="A60" s="246" t="s">
        <v>228</v>
      </c>
      <c r="B60" s="247"/>
      <c r="K60" s="137"/>
    </row>
    <row r="61" spans="1:11" ht="13.5" thickBot="1">
      <c r="A61" s="248"/>
      <c r="B61" s="249"/>
      <c r="K61" s="137"/>
    </row>
    <row r="62" spans="1:11" ht="13.5" thickBot="1">
      <c r="K62" s="137"/>
    </row>
    <row r="63" spans="1:11" ht="12.75" customHeight="1">
      <c r="A63" s="243" t="s">
        <v>45</v>
      </c>
      <c r="B63" s="239" t="s">
        <v>491</v>
      </c>
      <c r="C63" s="250" t="s">
        <v>218</v>
      </c>
      <c r="D63" s="234" t="s">
        <v>15</v>
      </c>
      <c r="E63" s="234" t="s">
        <v>225</v>
      </c>
      <c r="F63" s="302" t="s">
        <v>610</v>
      </c>
      <c r="G63" s="303"/>
      <c r="H63" s="288"/>
      <c r="I63" s="266" t="s">
        <v>593</v>
      </c>
      <c r="J63" s="137"/>
    </row>
    <row r="64" spans="1:11" ht="13.5" thickBot="1">
      <c r="A64" s="244"/>
      <c r="B64" s="240"/>
      <c r="C64" s="276"/>
      <c r="D64" s="235"/>
      <c r="E64" s="235"/>
      <c r="F64" s="289"/>
      <c r="G64" s="304"/>
      <c r="H64" s="290"/>
      <c r="I64" s="267"/>
      <c r="J64" s="137"/>
    </row>
    <row r="65" spans="1:10" ht="13.5" thickBot="1">
      <c r="A65" s="219"/>
      <c r="B65" s="6"/>
      <c r="C65" s="66"/>
      <c r="E65" s="66"/>
      <c r="J65" s="137"/>
    </row>
    <row r="66" spans="1:10" ht="12.75" customHeight="1">
      <c r="A66" s="243" t="s">
        <v>46</v>
      </c>
      <c r="B66" s="234" t="s">
        <v>313</v>
      </c>
      <c r="C66" s="250" t="s">
        <v>220</v>
      </c>
      <c r="D66" s="234" t="s">
        <v>15</v>
      </c>
      <c r="E66" s="234" t="s">
        <v>224</v>
      </c>
      <c r="F66" s="287" t="s">
        <v>492</v>
      </c>
      <c r="G66" s="305"/>
      <c r="H66" s="306"/>
      <c r="I66" s="266" t="s">
        <v>574</v>
      </c>
      <c r="J66" s="137"/>
    </row>
    <row r="67" spans="1:10" ht="13.5" thickBot="1">
      <c r="A67" s="244"/>
      <c r="B67" s="235"/>
      <c r="C67" s="276"/>
      <c r="D67" s="235"/>
      <c r="E67" s="235"/>
      <c r="F67" s="307"/>
      <c r="G67" s="308"/>
      <c r="H67" s="309"/>
      <c r="I67" s="267"/>
      <c r="J67" s="137"/>
    </row>
    <row r="68" spans="1:10" ht="12.75" customHeight="1" thickBot="1">
      <c r="A68" s="219"/>
      <c r="B68" s="6"/>
      <c r="C68" s="66"/>
      <c r="E68" s="66"/>
    </row>
    <row r="69" spans="1:10" ht="13.5" customHeight="1">
      <c r="A69" s="234" t="s">
        <v>47</v>
      </c>
      <c r="B69" s="234" t="s">
        <v>490</v>
      </c>
      <c r="C69" s="234" t="s">
        <v>221</v>
      </c>
      <c r="D69" s="234" t="s">
        <v>15</v>
      </c>
      <c r="E69" s="234" t="s">
        <v>219</v>
      </c>
      <c r="F69" s="270" t="s">
        <v>489</v>
      </c>
      <c r="G69" s="300"/>
      <c r="H69" s="271"/>
      <c r="I69" s="266" t="s">
        <v>592</v>
      </c>
    </row>
    <row r="70" spans="1:10" ht="13.5" thickBot="1">
      <c r="A70" s="235"/>
      <c r="B70" s="235"/>
      <c r="C70" s="235"/>
      <c r="D70" s="235"/>
      <c r="E70" s="235"/>
      <c r="F70" s="272"/>
      <c r="G70" s="301"/>
      <c r="H70" s="273"/>
      <c r="I70" s="267"/>
    </row>
    <row r="71" spans="1:10" ht="13.5" thickBot="1">
      <c r="A71" s="219"/>
      <c r="C71" s="66"/>
      <c r="E71" s="66"/>
    </row>
    <row r="72" spans="1:10">
      <c r="A72" s="234" t="s">
        <v>48</v>
      </c>
      <c r="B72" s="239" t="s">
        <v>466</v>
      </c>
      <c r="C72" s="258" t="s">
        <v>222</v>
      </c>
      <c r="D72" s="234" t="s">
        <v>15</v>
      </c>
      <c r="E72" s="234" t="s">
        <v>223</v>
      </c>
      <c r="F72" s="243" t="s">
        <v>486</v>
      </c>
      <c r="G72" s="274"/>
      <c r="H72" s="250"/>
      <c r="I72" s="266" t="s">
        <v>260</v>
      </c>
    </row>
    <row r="73" spans="1:10" ht="13.5" thickBot="1">
      <c r="A73" s="235"/>
      <c r="B73" s="240"/>
      <c r="C73" s="259"/>
      <c r="D73" s="235"/>
      <c r="E73" s="235"/>
      <c r="F73" s="244"/>
      <c r="G73" s="275"/>
      <c r="H73" s="276"/>
      <c r="I73" s="267"/>
    </row>
    <row r="74" spans="1:10" ht="12.75" customHeight="1">
      <c r="B74" s="220"/>
      <c r="C74" s="67"/>
      <c r="D74" s="70"/>
      <c r="E74" s="220"/>
      <c r="F74" s="220"/>
      <c r="G74" s="72"/>
      <c r="H74" s="6"/>
      <c r="I74" s="220"/>
    </row>
    <row r="75" spans="1:10" ht="13.5" customHeight="1" thickBot="1"/>
    <row r="76" spans="1:10">
      <c r="A76" s="246" t="s">
        <v>609</v>
      </c>
      <c r="B76" s="247"/>
    </row>
    <row r="77" spans="1:10" ht="13.5" thickBot="1">
      <c r="A77" s="248"/>
      <c r="B77" s="249"/>
    </row>
    <row r="78" spans="1:10" ht="13.5" thickBot="1"/>
    <row r="79" spans="1:10">
      <c r="A79" s="243">
        <v>1</v>
      </c>
      <c r="B79" s="239" t="s">
        <v>491</v>
      </c>
      <c r="C79" s="268" t="s">
        <v>45</v>
      </c>
      <c r="D79" s="234" t="s">
        <v>15</v>
      </c>
      <c r="E79" s="234" t="s">
        <v>47</v>
      </c>
      <c r="F79" s="277" t="s">
        <v>489</v>
      </c>
      <c r="G79" s="278"/>
      <c r="H79" s="268"/>
      <c r="I79" s="266" t="s">
        <v>558</v>
      </c>
    </row>
    <row r="80" spans="1:10" ht="12.75" customHeight="1" thickBot="1">
      <c r="A80" s="244"/>
      <c r="B80" s="240"/>
      <c r="C80" s="269"/>
      <c r="D80" s="235"/>
      <c r="E80" s="235"/>
      <c r="F80" s="279"/>
      <c r="G80" s="280"/>
      <c r="H80" s="269"/>
      <c r="I80" s="267"/>
    </row>
    <row r="81" spans="1:9" ht="13.5" customHeight="1" thickBot="1">
      <c r="A81" s="219"/>
    </row>
    <row r="82" spans="1:9">
      <c r="A82" s="234">
        <v>2</v>
      </c>
      <c r="B82" s="239" t="s">
        <v>492</v>
      </c>
      <c r="C82" s="258" t="s">
        <v>46</v>
      </c>
      <c r="D82" s="234" t="s">
        <v>15</v>
      </c>
      <c r="E82" s="234" t="s">
        <v>48</v>
      </c>
      <c r="F82" s="243" t="s">
        <v>466</v>
      </c>
      <c r="G82" s="274"/>
      <c r="H82" s="250"/>
      <c r="I82" s="266" t="s">
        <v>251</v>
      </c>
    </row>
    <row r="83" spans="1:9" ht="13.5" thickBot="1">
      <c r="A83" s="235"/>
      <c r="B83" s="240"/>
      <c r="C83" s="259"/>
      <c r="D83" s="235"/>
      <c r="E83" s="235"/>
      <c r="F83" s="244"/>
      <c r="G83" s="275"/>
      <c r="H83" s="276"/>
      <c r="I83" s="267"/>
    </row>
    <row r="84" spans="1:9">
      <c r="A84" s="220"/>
      <c r="B84" s="67"/>
      <c r="C84" s="70"/>
      <c r="D84" s="220"/>
      <c r="E84" s="220"/>
      <c r="F84" s="72"/>
      <c r="G84" s="72"/>
      <c r="H84" s="6"/>
      <c r="I84" s="220"/>
    </row>
    <row r="86" spans="1:9" ht="13.5" thickBot="1"/>
    <row r="87" spans="1:9" ht="12.75" customHeight="1">
      <c r="A87" s="246" t="s">
        <v>591</v>
      </c>
      <c r="B87" s="247"/>
    </row>
    <row r="88" spans="1:9" ht="13.5" customHeight="1" thickBot="1">
      <c r="A88" s="248"/>
      <c r="B88" s="249"/>
    </row>
    <row r="89" spans="1:9" ht="13.5" thickBot="1"/>
    <row r="90" spans="1:9">
      <c r="A90" s="234">
        <v>1</v>
      </c>
      <c r="B90" s="239" t="s">
        <v>491</v>
      </c>
      <c r="C90" s="234" t="s">
        <v>15</v>
      </c>
      <c r="D90" s="277" t="s">
        <v>492</v>
      </c>
      <c r="E90" s="278"/>
      <c r="F90" s="268"/>
      <c r="G90" s="243" t="s">
        <v>595</v>
      </c>
      <c r="H90" s="250"/>
    </row>
    <row r="91" spans="1:9" ht="13.5" thickBot="1">
      <c r="A91" s="235"/>
      <c r="B91" s="240"/>
      <c r="C91" s="235"/>
      <c r="D91" s="279"/>
      <c r="E91" s="280"/>
      <c r="F91" s="269"/>
      <c r="G91" s="244"/>
      <c r="H91" s="276"/>
    </row>
    <row r="98" spans="1:7" ht="13.5" thickBot="1"/>
    <row r="99" spans="1:7">
      <c r="A99" s="246" t="s">
        <v>351</v>
      </c>
      <c r="B99" s="247"/>
    </row>
    <row r="100" spans="1:7" ht="13.5" thickBot="1">
      <c r="A100" s="248"/>
      <c r="B100" s="249"/>
    </row>
    <row r="101" spans="1:7" ht="13.5" thickBot="1"/>
    <row r="102" spans="1:7">
      <c r="A102" s="234">
        <v>1</v>
      </c>
      <c r="B102" s="239"/>
      <c r="C102" s="234" t="s">
        <v>15</v>
      </c>
      <c r="D102" s="243"/>
      <c r="E102" s="250"/>
      <c r="F102" s="243"/>
      <c r="G102" s="250"/>
    </row>
    <row r="103" spans="1:7" ht="13.5" thickBot="1">
      <c r="A103" s="235"/>
      <c r="B103" s="240"/>
      <c r="C103" s="235"/>
      <c r="D103" s="244"/>
      <c r="E103" s="276"/>
      <c r="F103" s="244"/>
      <c r="G103" s="276"/>
    </row>
  </sheetData>
  <sheetProtection password="DEF3" sheet="1" objects="1" scenarios="1"/>
  <mergeCells count="271">
    <mergeCell ref="I69:I70"/>
    <mergeCell ref="I72:I73"/>
    <mergeCell ref="I79:I80"/>
    <mergeCell ref="B82:B83"/>
    <mergeCell ref="I82:I83"/>
    <mergeCell ref="K46:K47"/>
    <mergeCell ref="L46:L47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K42:K43"/>
    <mergeCell ref="L42:L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K36:K37"/>
    <mergeCell ref="L36:L37"/>
    <mergeCell ref="J38:J39"/>
    <mergeCell ref="K38:K39"/>
    <mergeCell ref="L38:L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A38:A39"/>
    <mergeCell ref="B38:B39"/>
    <mergeCell ref="C38:C39"/>
    <mergeCell ref="D38:D39"/>
    <mergeCell ref="E38:E39"/>
    <mergeCell ref="F38:F39"/>
    <mergeCell ref="G38:G39"/>
    <mergeCell ref="K28:K29"/>
    <mergeCell ref="L28:L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K24:K25"/>
    <mergeCell ref="L24:L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K20:K21"/>
    <mergeCell ref="L20:L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A20:B21"/>
    <mergeCell ref="C20:C21"/>
    <mergeCell ref="D20:D21"/>
    <mergeCell ref="E20:E21"/>
    <mergeCell ref="F20:F21"/>
    <mergeCell ref="L10:L11"/>
    <mergeCell ref="A12:A13"/>
    <mergeCell ref="C12:C13"/>
    <mergeCell ref="L12:L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D12:D13"/>
    <mergeCell ref="E12:E13"/>
    <mergeCell ref="F12:F13"/>
    <mergeCell ref="A10:A11"/>
    <mergeCell ref="C10:C11"/>
    <mergeCell ref="D10:D11"/>
    <mergeCell ref="E10:E11"/>
    <mergeCell ref="K10:K11"/>
    <mergeCell ref="L4:L5"/>
    <mergeCell ref="L6:L7"/>
    <mergeCell ref="A8:A9"/>
    <mergeCell ref="B8:B9"/>
    <mergeCell ref="C8:C9"/>
    <mergeCell ref="D8:D9"/>
    <mergeCell ref="E8:E9"/>
    <mergeCell ref="F8:F9"/>
    <mergeCell ref="L8:L9"/>
    <mergeCell ref="A6:A7"/>
    <mergeCell ref="C6:C7"/>
    <mergeCell ref="D6:D7"/>
    <mergeCell ref="E6:E7"/>
    <mergeCell ref="F6:F7"/>
    <mergeCell ref="A4:B5"/>
    <mergeCell ref="C4:C5"/>
    <mergeCell ref="D4:D5"/>
    <mergeCell ref="A36:B37"/>
    <mergeCell ref="C36:C37"/>
    <mergeCell ref="B90:B91"/>
    <mergeCell ref="A99:B100"/>
    <mergeCell ref="A102:A103"/>
    <mergeCell ref="B102:B103"/>
    <mergeCell ref="C102:C103"/>
    <mergeCell ref="D102:E103"/>
    <mergeCell ref="F102:G103"/>
    <mergeCell ref="D36:D37"/>
    <mergeCell ref="E36:E37"/>
    <mergeCell ref="F36:F37"/>
    <mergeCell ref="G36:G37"/>
    <mergeCell ref="A87:B88"/>
    <mergeCell ref="G90:H91"/>
    <mergeCell ref="C90:C91"/>
    <mergeCell ref="A90:A91"/>
    <mergeCell ref="B79:B80"/>
    <mergeCell ref="B6:B7"/>
    <mergeCell ref="G4:G5"/>
    <mergeCell ref="H4:H5"/>
    <mergeCell ref="I4:I5"/>
    <mergeCell ref="G10:G11"/>
    <mergeCell ref="G20:G21"/>
    <mergeCell ref="H20:H21"/>
    <mergeCell ref="I20:I21"/>
    <mergeCell ref="J20:J21"/>
    <mergeCell ref="H6:H7"/>
    <mergeCell ref="I6:I7"/>
    <mergeCell ref="J6:J7"/>
    <mergeCell ref="J4:J5"/>
    <mergeCell ref="H10:H11"/>
    <mergeCell ref="I10:I11"/>
    <mergeCell ref="I63:I64"/>
    <mergeCell ref="E4:E5"/>
    <mergeCell ref="F4:F5"/>
    <mergeCell ref="J24:J25"/>
    <mergeCell ref="J28:J29"/>
    <mergeCell ref="H36:H37"/>
    <mergeCell ref="I36:I37"/>
    <mergeCell ref="J36:J37"/>
    <mergeCell ref="H38:H39"/>
    <mergeCell ref="I38:I39"/>
    <mergeCell ref="J42:J43"/>
    <mergeCell ref="J46:J47"/>
    <mergeCell ref="A1:K2"/>
    <mergeCell ref="I66:I67"/>
    <mergeCell ref="F10:F11"/>
    <mergeCell ref="B10:B11"/>
    <mergeCell ref="B12:B13"/>
    <mergeCell ref="K4:K5"/>
    <mergeCell ref="K6:K7"/>
    <mergeCell ref="K8:K9"/>
    <mergeCell ref="A55:K56"/>
    <mergeCell ref="A60:B61"/>
    <mergeCell ref="A63:A64"/>
    <mergeCell ref="B63:B64"/>
    <mergeCell ref="C63:C64"/>
    <mergeCell ref="K12:K13"/>
    <mergeCell ref="G12:G13"/>
    <mergeCell ref="H12:H13"/>
    <mergeCell ref="I12:I13"/>
    <mergeCell ref="J12:J13"/>
    <mergeCell ref="J10:J11"/>
    <mergeCell ref="G8:G9"/>
    <mergeCell ref="H8:H9"/>
    <mergeCell ref="I8:I9"/>
    <mergeCell ref="J8:J9"/>
    <mergeCell ref="G6:G7"/>
    <mergeCell ref="F69:H70"/>
    <mergeCell ref="F72:H73"/>
    <mergeCell ref="D63:D64"/>
    <mergeCell ref="E63:E64"/>
    <mergeCell ref="A66:A67"/>
    <mergeCell ref="B66:B67"/>
    <mergeCell ref="C66:C67"/>
    <mergeCell ref="D66:D67"/>
    <mergeCell ref="E66:E67"/>
    <mergeCell ref="F63:H64"/>
    <mergeCell ref="F66:H67"/>
    <mergeCell ref="A69:A70"/>
    <mergeCell ref="B69:B70"/>
    <mergeCell ref="C69:C70"/>
    <mergeCell ref="D69:D70"/>
    <mergeCell ref="E69:E70"/>
    <mergeCell ref="A72:A73"/>
    <mergeCell ref="B72:B73"/>
    <mergeCell ref="C72:C73"/>
    <mergeCell ref="D72:D73"/>
    <mergeCell ref="E72:E73"/>
    <mergeCell ref="D90:F91"/>
    <mergeCell ref="A76:B77"/>
    <mergeCell ref="A79:A80"/>
    <mergeCell ref="C79:C80"/>
    <mergeCell ref="D79:D80"/>
    <mergeCell ref="E79:E80"/>
    <mergeCell ref="F79:H80"/>
    <mergeCell ref="A82:A83"/>
    <mergeCell ref="C82:C83"/>
    <mergeCell ref="D82:D83"/>
    <mergeCell ref="E82:E83"/>
    <mergeCell ref="F82:H83"/>
  </mergeCells>
  <pageMargins left="0.31496062992125984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1:M196"/>
  <sheetViews>
    <sheetView workbookViewId="0">
      <pane ySplit="2" topLeftCell="A3" activePane="bottomLeft" state="frozen"/>
      <selection activeCell="G100" sqref="G100"/>
      <selection pane="bottomLeft" activeCell="G100" sqref="G100"/>
    </sheetView>
  </sheetViews>
  <sheetFormatPr defaultRowHeight="12.75"/>
  <cols>
    <col min="1" max="1" width="2.7109375" style="1" customWidth="1"/>
    <col min="2" max="2" width="3.5703125" style="1" customWidth="1"/>
    <col min="3" max="3" width="19" style="1" customWidth="1"/>
    <col min="4" max="5" width="7.42578125" style="1" customWidth="1"/>
    <col min="6" max="7" width="7.28515625" style="1" customWidth="1"/>
    <col min="8" max="11" width="7.7109375" style="1" customWidth="1"/>
    <col min="12" max="12" width="7.85546875" style="1" customWidth="1"/>
    <col min="13" max="13" width="8" style="1" customWidth="1"/>
    <col min="14" max="15" width="9.140625" style="1"/>
    <col min="16" max="16" width="15.5703125" style="1" customWidth="1"/>
    <col min="17" max="17" width="2.140625" style="1" customWidth="1"/>
    <col min="18" max="18" width="2.28515625" style="1" customWidth="1"/>
    <col min="19" max="19" width="16.85546875" style="1" customWidth="1"/>
    <col min="20" max="16384" width="9.140625" style="1"/>
  </cols>
  <sheetData>
    <row r="1" spans="2:13" ht="11.25" customHeight="1">
      <c r="B1" s="252" t="s">
        <v>499</v>
      </c>
      <c r="C1" s="253"/>
      <c r="D1" s="253"/>
      <c r="E1" s="253"/>
      <c r="F1" s="253"/>
      <c r="G1" s="253"/>
      <c r="H1" s="253"/>
      <c r="I1" s="253"/>
      <c r="J1" s="254"/>
      <c r="K1" s="253"/>
      <c r="L1" s="254"/>
    </row>
    <row r="2" spans="2:13" ht="12" customHeight="1" thickBot="1">
      <c r="B2" s="255"/>
      <c r="C2" s="256"/>
      <c r="D2" s="256"/>
      <c r="E2" s="256"/>
      <c r="F2" s="256"/>
      <c r="G2" s="256"/>
      <c r="H2" s="256"/>
      <c r="I2" s="256"/>
      <c r="J2" s="257"/>
      <c r="K2" s="256"/>
      <c r="L2" s="257"/>
    </row>
    <row r="3" spans="2:13" ht="12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3" ht="1.5" customHeight="1" thickBot="1"/>
    <row r="5" spans="2:13" ht="12.75" customHeight="1">
      <c r="B5" s="243" t="s">
        <v>39</v>
      </c>
      <c r="C5" s="250"/>
      <c r="D5" s="234" t="s">
        <v>45</v>
      </c>
      <c r="E5" s="234" t="s">
        <v>46</v>
      </c>
      <c r="F5" s="234" t="s">
        <v>47</v>
      </c>
      <c r="G5" s="234" t="s">
        <v>48</v>
      </c>
      <c r="H5" s="234" t="s">
        <v>292</v>
      </c>
      <c r="I5" s="234" t="s">
        <v>12</v>
      </c>
      <c r="J5" s="241" t="s">
        <v>43</v>
      </c>
      <c r="K5" s="241" t="s">
        <v>44</v>
      </c>
      <c r="L5" s="241" t="s">
        <v>49</v>
      </c>
      <c r="M5" s="234" t="s">
        <v>13</v>
      </c>
    </row>
    <row r="6" spans="2:13" ht="12.75" customHeight="1" thickBot="1">
      <c r="B6" s="244"/>
      <c r="C6" s="251"/>
      <c r="D6" s="235"/>
      <c r="E6" s="235"/>
      <c r="F6" s="235"/>
      <c r="G6" s="235"/>
      <c r="H6" s="235"/>
      <c r="I6" s="235"/>
      <c r="J6" s="242"/>
      <c r="K6" s="242"/>
      <c r="L6" s="242"/>
      <c r="M6" s="235"/>
    </row>
    <row r="7" spans="2:13" ht="12.75" customHeight="1" thickBot="1">
      <c r="B7" s="243" t="s">
        <v>45</v>
      </c>
      <c r="C7" s="192" t="s">
        <v>386</v>
      </c>
      <c r="D7" s="329"/>
      <c r="E7" s="234">
        <v>21</v>
      </c>
      <c r="F7" s="234">
        <v>21</v>
      </c>
      <c r="G7" s="236">
        <v>21</v>
      </c>
      <c r="H7" s="236">
        <v>21</v>
      </c>
      <c r="I7" s="236">
        <f>COUNTIF(D7:H8,21)</f>
        <v>4</v>
      </c>
      <c r="J7" s="236">
        <f>SUM(D7:H8)</f>
        <v>84</v>
      </c>
      <c r="K7" s="236">
        <f>SUM(D7:D16)</f>
        <v>49</v>
      </c>
      <c r="L7" s="236">
        <f>SUM(J7-K7)</f>
        <v>35</v>
      </c>
      <c r="M7" s="236">
        <v>1</v>
      </c>
    </row>
    <row r="8" spans="2:13" ht="12.75" customHeight="1" thickBot="1">
      <c r="B8" s="244"/>
      <c r="C8" s="221" t="s">
        <v>115</v>
      </c>
      <c r="D8" s="330"/>
      <c r="E8" s="235"/>
      <c r="F8" s="235"/>
      <c r="G8" s="236"/>
      <c r="H8" s="236"/>
      <c r="I8" s="236"/>
      <c r="J8" s="236"/>
      <c r="K8" s="236"/>
      <c r="L8" s="236"/>
      <c r="M8" s="236"/>
    </row>
    <row r="9" spans="2:13" ht="12.75" customHeight="1" thickBot="1">
      <c r="B9" s="243" t="s">
        <v>46</v>
      </c>
      <c r="C9" s="163" t="s">
        <v>383</v>
      </c>
      <c r="D9" s="250">
        <v>5</v>
      </c>
      <c r="E9" s="327"/>
      <c r="F9" s="234">
        <v>12</v>
      </c>
      <c r="G9" s="236">
        <v>14</v>
      </c>
      <c r="H9" s="236">
        <v>21</v>
      </c>
      <c r="I9" s="236">
        <f>COUNTIF(D9:H10,21)</f>
        <v>1</v>
      </c>
      <c r="J9" s="236">
        <f t="shared" ref="J9" si="0">SUM(D9:H10)</f>
        <v>52</v>
      </c>
      <c r="K9" s="234">
        <f>SUM(E7:E16)</f>
        <v>81</v>
      </c>
      <c r="L9" s="236">
        <f t="shared" ref="L9" si="1">SUM(J9-K9)</f>
        <v>-29</v>
      </c>
      <c r="M9" s="236">
        <v>4</v>
      </c>
    </row>
    <row r="10" spans="2:13" ht="12.75" customHeight="1" thickBot="1">
      <c r="B10" s="244"/>
      <c r="C10" s="186" t="s">
        <v>500</v>
      </c>
      <c r="D10" s="276"/>
      <c r="E10" s="328"/>
      <c r="F10" s="235"/>
      <c r="G10" s="236"/>
      <c r="H10" s="236"/>
      <c r="I10" s="236"/>
      <c r="J10" s="236"/>
      <c r="K10" s="235"/>
      <c r="L10" s="236"/>
      <c r="M10" s="236"/>
    </row>
    <row r="11" spans="2:13" ht="12.75" customHeight="1" thickBot="1">
      <c r="B11" s="243" t="s">
        <v>47</v>
      </c>
      <c r="C11" s="192" t="s">
        <v>507</v>
      </c>
      <c r="D11" s="250">
        <v>16</v>
      </c>
      <c r="E11" s="234">
        <v>21</v>
      </c>
      <c r="F11" s="327"/>
      <c r="G11" s="236">
        <v>21</v>
      </c>
      <c r="H11" s="236">
        <v>21</v>
      </c>
      <c r="I11" s="236">
        <f>COUNTIF(D11:H12,21)</f>
        <v>3</v>
      </c>
      <c r="J11" s="236">
        <f>SUM(D11:H12)</f>
        <v>79</v>
      </c>
      <c r="K11" s="234">
        <f>SUM(F7:F16)</f>
        <v>66</v>
      </c>
      <c r="L11" s="236">
        <f t="shared" ref="L11" si="2">SUM(J11-K11)</f>
        <v>13</v>
      </c>
      <c r="M11" s="236">
        <v>2</v>
      </c>
    </row>
    <row r="12" spans="2:13" ht="12.75" customHeight="1" thickBot="1">
      <c r="B12" s="244"/>
      <c r="C12" s="222" t="s">
        <v>508</v>
      </c>
      <c r="D12" s="276"/>
      <c r="E12" s="235"/>
      <c r="F12" s="328"/>
      <c r="G12" s="236"/>
      <c r="H12" s="236"/>
      <c r="I12" s="236"/>
      <c r="J12" s="236"/>
      <c r="K12" s="235"/>
      <c r="L12" s="236"/>
      <c r="M12" s="236"/>
    </row>
    <row r="13" spans="2:13" ht="12.75" customHeight="1" thickBot="1">
      <c r="B13" s="243" t="s">
        <v>48</v>
      </c>
      <c r="C13" s="186" t="s">
        <v>476</v>
      </c>
      <c r="D13" s="250">
        <v>12</v>
      </c>
      <c r="E13" s="234">
        <v>21</v>
      </c>
      <c r="F13" s="234">
        <v>18</v>
      </c>
      <c r="G13" s="238"/>
      <c r="H13" s="237">
        <v>21</v>
      </c>
      <c r="I13" s="236">
        <f>COUNTIF(D13:H14,21)</f>
        <v>2</v>
      </c>
      <c r="J13" s="236">
        <f t="shared" ref="J13" si="3">SUM(D13:H14)</f>
        <v>72</v>
      </c>
      <c r="K13" s="234">
        <f>SUM(G7:G16)</f>
        <v>69</v>
      </c>
      <c r="L13" s="236">
        <f t="shared" ref="L13" si="4">SUM(J13-K13)</f>
        <v>3</v>
      </c>
      <c r="M13" s="236">
        <v>3</v>
      </c>
    </row>
    <row r="14" spans="2:13" ht="12.75" customHeight="1" thickBot="1">
      <c r="B14" s="244"/>
      <c r="C14" s="197" t="s">
        <v>515</v>
      </c>
      <c r="D14" s="276"/>
      <c r="E14" s="235"/>
      <c r="F14" s="235"/>
      <c r="G14" s="238"/>
      <c r="H14" s="237"/>
      <c r="I14" s="236"/>
      <c r="J14" s="236"/>
      <c r="K14" s="235"/>
      <c r="L14" s="236"/>
      <c r="M14" s="236"/>
    </row>
    <row r="15" spans="2:13" ht="12.75" customHeight="1" thickBot="1">
      <c r="B15" s="243" t="s">
        <v>292</v>
      </c>
      <c r="C15" s="186" t="s">
        <v>522</v>
      </c>
      <c r="D15" s="293">
        <v>16</v>
      </c>
      <c r="E15" s="236">
        <v>18</v>
      </c>
      <c r="F15" s="236">
        <v>15</v>
      </c>
      <c r="G15" s="237">
        <v>13</v>
      </c>
      <c r="H15" s="295"/>
      <c r="I15" s="236">
        <f>COUNTIF(D15:H16,21)</f>
        <v>0</v>
      </c>
      <c r="J15" s="236">
        <f t="shared" ref="J15" si="5">SUM(D15:H16)</f>
        <v>62</v>
      </c>
      <c r="K15" s="234">
        <f>SUM(H7:H16)</f>
        <v>84</v>
      </c>
      <c r="L15" s="236">
        <f t="shared" ref="L15" si="6">SUM(J15-K15)</f>
        <v>-22</v>
      </c>
      <c r="M15" s="236">
        <v>5</v>
      </c>
    </row>
    <row r="16" spans="2:13" ht="12.75" customHeight="1" thickBot="1">
      <c r="B16" s="244"/>
      <c r="C16" s="187" t="s">
        <v>523</v>
      </c>
      <c r="D16" s="293"/>
      <c r="E16" s="236"/>
      <c r="F16" s="236"/>
      <c r="G16" s="237"/>
      <c r="H16" s="295"/>
      <c r="I16" s="236"/>
      <c r="J16" s="236"/>
      <c r="K16" s="235"/>
      <c r="L16" s="236"/>
      <c r="M16" s="236"/>
    </row>
    <row r="17" spans="2:13" ht="9" customHeight="1">
      <c r="B17" s="71"/>
      <c r="C17" s="6"/>
      <c r="D17" s="71"/>
      <c r="E17" s="71"/>
      <c r="F17" s="71"/>
    </row>
    <row r="18" spans="2:13" ht="12.75" customHeight="1">
      <c r="B18" s="136"/>
      <c r="C18" s="6"/>
      <c r="D18" s="71"/>
      <c r="E18" s="71"/>
      <c r="F18" s="71"/>
    </row>
    <row r="19" spans="2:13" ht="12.75" customHeight="1">
      <c r="C19" s="6"/>
      <c r="D19" s="212"/>
      <c r="E19" s="212"/>
      <c r="F19" s="212"/>
    </row>
    <row r="20" spans="2:13" ht="12.75" customHeight="1" thickBot="1"/>
    <row r="21" spans="2:13" ht="12.75" customHeight="1">
      <c r="B21" s="243" t="s">
        <v>40</v>
      </c>
      <c r="C21" s="250"/>
      <c r="D21" s="234" t="s">
        <v>45</v>
      </c>
      <c r="E21" s="234" t="s">
        <v>46</v>
      </c>
      <c r="F21" s="234" t="s">
        <v>47</v>
      </c>
      <c r="G21" s="234" t="s">
        <v>48</v>
      </c>
      <c r="H21" s="234" t="s">
        <v>292</v>
      </c>
      <c r="I21" s="234" t="s">
        <v>12</v>
      </c>
      <c r="J21" s="241" t="s">
        <v>43</v>
      </c>
      <c r="K21" s="241" t="s">
        <v>44</v>
      </c>
      <c r="L21" s="241" t="s">
        <v>49</v>
      </c>
      <c r="M21" s="234" t="s">
        <v>13</v>
      </c>
    </row>
    <row r="22" spans="2:13" ht="12.75" customHeight="1" thickBot="1">
      <c r="B22" s="244"/>
      <c r="C22" s="251"/>
      <c r="D22" s="235"/>
      <c r="E22" s="235"/>
      <c r="F22" s="235"/>
      <c r="G22" s="235"/>
      <c r="H22" s="235"/>
      <c r="I22" s="235"/>
      <c r="J22" s="242"/>
      <c r="K22" s="242"/>
      <c r="L22" s="242"/>
      <c r="M22" s="235"/>
    </row>
    <row r="23" spans="2:13" ht="12.75" customHeight="1" thickBot="1">
      <c r="B23" s="243" t="s">
        <v>45</v>
      </c>
      <c r="C23" s="204" t="s">
        <v>509</v>
      </c>
      <c r="D23" s="329"/>
      <c r="E23" s="234">
        <v>21</v>
      </c>
      <c r="F23" s="234">
        <v>21</v>
      </c>
      <c r="G23" s="236">
        <v>16</v>
      </c>
      <c r="H23" s="236">
        <v>21</v>
      </c>
      <c r="I23" s="236">
        <f>COUNTIF(D23:H24,21)</f>
        <v>3</v>
      </c>
      <c r="J23" s="236">
        <f>SUM(D23:H24)</f>
        <v>79</v>
      </c>
      <c r="K23" s="236">
        <f>SUM(D23:D32)</f>
        <v>59</v>
      </c>
      <c r="L23" s="236">
        <f>SUM(J23-K23)</f>
        <v>20</v>
      </c>
      <c r="M23" s="236">
        <v>2</v>
      </c>
    </row>
    <row r="24" spans="2:13" ht="12.75" customHeight="1" thickBot="1">
      <c r="B24" s="244"/>
      <c r="C24" s="206" t="s">
        <v>510</v>
      </c>
      <c r="D24" s="330"/>
      <c r="E24" s="235"/>
      <c r="F24" s="235"/>
      <c r="G24" s="236"/>
      <c r="H24" s="236"/>
      <c r="I24" s="236"/>
      <c r="J24" s="236"/>
      <c r="K24" s="236"/>
      <c r="L24" s="236"/>
      <c r="M24" s="236"/>
    </row>
    <row r="25" spans="2:13" ht="12.75" customHeight="1" thickBot="1">
      <c r="B25" s="243" t="s">
        <v>46</v>
      </c>
      <c r="C25" s="163" t="s">
        <v>501</v>
      </c>
      <c r="D25" s="250">
        <v>14</v>
      </c>
      <c r="E25" s="327"/>
      <c r="F25" s="234">
        <v>15</v>
      </c>
      <c r="G25" s="236">
        <v>8</v>
      </c>
      <c r="H25" s="236">
        <v>21</v>
      </c>
      <c r="I25" s="236">
        <f>COUNTIF(D25:H26,21)</f>
        <v>1</v>
      </c>
      <c r="J25" s="236">
        <f t="shared" ref="J25" si="7">SUM(D25:H26)</f>
        <v>58</v>
      </c>
      <c r="K25" s="234">
        <f>SUM(E23:E32)</f>
        <v>79</v>
      </c>
      <c r="L25" s="236">
        <f t="shared" ref="L25" si="8">SUM(J25-K25)</f>
        <v>-21</v>
      </c>
      <c r="M25" s="236">
        <v>4</v>
      </c>
    </row>
    <row r="26" spans="2:13" ht="12.75" customHeight="1" thickBot="1">
      <c r="B26" s="244"/>
      <c r="C26" s="186" t="s">
        <v>502</v>
      </c>
      <c r="D26" s="276"/>
      <c r="E26" s="328"/>
      <c r="F26" s="235"/>
      <c r="G26" s="236"/>
      <c r="H26" s="236"/>
      <c r="I26" s="236"/>
      <c r="J26" s="236"/>
      <c r="K26" s="235"/>
      <c r="L26" s="236"/>
      <c r="M26" s="236"/>
    </row>
    <row r="27" spans="2:13" ht="12.75" customHeight="1" thickBot="1">
      <c r="B27" s="243" t="s">
        <v>47</v>
      </c>
      <c r="C27" s="163" t="s">
        <v>388</v>
      </c>
      <c r="D27" s="250">
        <v>11</v>
      </c>
      <c r="E27" s="234">
        <v>21</v>
      </c>
      <c r="F27" s="327"/>
      <c r="G27" s="236">
        <v>12</v>
      </c>
      <c r="H27" s="236">
        <v>21</v>
      </c>
      <c r="I27" s="236">
        <f>COUNTIF(D27:H28,21)</f>
        <v>2</v>
      </c>
      <c r="J27" s="236">
        <f>SUM(D27:H28)</f>
        <v>65</v>
      </c>
      <c r="K27" s="234">
        <f>SUM(F23:F32)</f>
        <v>75</v>
      </c>
      <c r="L27" s="236">
        <f t="shared" ref="L27" si="9">SUM(J27-K27)</f>
        <v>-10</v>
      </c>
      <c r="M27" s="236">
        <v>3</v>
      </c>
    </row>
    <row r="28" spans="2:13" ht="12.75" customHeight="1" thickBot="1">
      <c r="B28" s="244"/>
      <c r="C28" s="187" t="s">
        <v>526</v>
      </c>
      <c r="D28" s="276"/>
      <c r="E28" s="235"/>
      <c r="F28" s="328"/>
      <c r="G28" s="236"/>
      <c r="H28" s="236"/>
      <c r="I28" s="236"/>
      <c r="J28" s="236"/>
      <c r="K28" s="235"/>
      <c r="L28" s="236"/>
      <c r="M28" s="236"/>
    </row>
    <row r="29" spans="2:13" ht="12.75" customHeight="1" thickBot="1">
      <c r="B29" s="243" t="s">
        <v>48</v>
      </c>
      <c r="C29" s="214" t="s">
        <v>516</v>
      </c>
      <c r="D29" s="250">
        <v>21</v>
      </c>
      <c r="E29" s="234">
        <v>21</v>
      </c>
      <c r="F29" s="234">
        <v>21</v>
      </c>
      <c r="G29" s="238"/>
      <c r="H29" s="237">
        <v>21</v>
      </c>
      <c r="I29" s="236">
        <f>COUNTIF(D29:H30,21)</f>
        <v>4</v>
      </c>
      <c r="J29" s="236">
        <f t="shared" ref="J29" si="10">SUM(D29:H30)</f>
        <v>84</v>
      </c>
      <c r="K29" s="234">
        <f>SUM(G23:G32)</f>
        <v>43</v>
      </c>
      <c r="L29" s="236">
        <f t="shared" ref="L29" si="11">SUM(J29-K29)</f>
        <v>41</v>
      </c>
      <c r="M29" s="236">
        <v>1</v>
      </c>
    </row>
    <row r="30" spans="2:13" ht="12.75" customHeight="1" thickBot="1">
      <c r="B30" s="244"/>
      <c r="C30" s="193" t="s">
        <v>517</v>
      </c>
      <c r="D30" s="276"/>
      <c r="E30" s="235"/>
      <c r="F30" s="235"/>
      <c r="G30" s="238"/>
      <c r="H30" s="237"/>
      <c r="I30" s="236"/>
      <c r="J30" s="236"/>
      <c r="K30" s="235"/>
      <c r="L30" s="236"/>
      <c r="M30" s="236"/>
    </row>
    <row r="31" spans="2:13" ht="12.75" customHeight="1" thickBot="1">
      <c r="B31" s="243" t="s">
        <v>292</v>
      </c>
      <c r="C31" s="186" t="s">
        <v>524</v>
      </c>
      <c r="D31" s="293">
        <v>13</v>
      </c>
      <c r="E31" s="236">
        <v>16</v>
      </c>
      <c r="F31" s="236">
        <v>18</v>
      </c>
      <c r="G31" s="237">
        <v>7</v>
      </c>
      <c r="H31" s="295"/>
      <c r="I31" s="236">
        <f>COUNTIF(D31:H32,21)</f>
        <v>0</v>
      </c>
      <c r="J31" s="236">
        <f t="shared" ref="J31" si="12">SUM(D31:H32)</f>
        <v>54</v>
      </c>
      <c r="K31" s="234">
        <f>SUM(H23:H32)</f>
        <v>84</v>
      </c>
      <c r="L31" s="236">
        <f t="shared" ref="L31" si="13">SUM(J31-K31)</f>
        <v>-30</v>
      </c>
      <c r="M31" s="236">
        <v>5</v>
      </c>
    </row>
    <row r="32" spans="2:13" ht="12.75" customHeight="1" thickBot="1">
      <c r="B32" s="244"/>
      <c r="C32" s="187" t="s">
        <v>525</v>
      </c>
      <c r="D32" s="293"/>
      <c r="E32" s="236"/>
      <c r="F32" s="236"/>
      <c r="G32" s="237"/>
      <c r="H32" s="295"/>
      <c r="I32" s="236"/>
      <c r="J32" s="236"/>
      <c r="K32" s="235"/>
      <c r="L32" s="236"/>
      <c r="M32" s="236"/>
    </row>
    <row r="33" spans="2:13" ht="6.75" customHeight="1">
      <c r="B33" s="212"/>
      <c r="C33" s="6"/>
      <c r="D33" s="212"/>
      <c r="E33" s="212"/>
      <c r="F33" s="212"/>
    </row>
    <row r="34" spans="2:13" ht="12.75" customHeight="1">
      <c r="B34" s="136"/>
      <c r="C34" s="6"/>
      <c r="D34" s="212"/>
      <c r="E34" s="212"/>
      <c r="F34" s="212"/>
    </row>
    <row r="35" spans="2:13" ht="12.75" customHeight="1">
      <c r="C35" s="6"/>
      <c r="D35" s="212"/>
      <c r="E35" s="212"/>
      <c r="F35" s="212"/>
    </row>
    <row r="36" spans="2:13" ht="6" customHeight="1" thickBot="1">
      <c r="C36" s="6"/>
      <c r="D36" s="212"/>
      <c r="E36" s="212"/>
      <c r="F36" s="212"/>
    </row>
    <row r="37" spans="2:13" ht="12.75" customHeight="1">
      <c r="B37" s="243" t="s">
        <v>41</v>
      </c>
      <c r="C37" s="250"/>
      <c r="D37" s="234" t="s">
        <v>45</v>
      </c>
      <c r="E37" s="234" t="s">
        <v>46</v>
      </c>
      <c r="F37" s="234" t="s">
        <v>47</v>
      </c>
      <c r="G37" s="234" t="s">
        <v>48</v>
      </c>
      <c r="H37" s="234" t="s">
        <v>292</v>
      </c>
      <c r="I37" s="234" t="s">
        <v>12</v>
      </c>
      <c r="J37" s="241" t="s">
        <v>43</v>
      </c>
      <c r="K37" s="241" t="s">
        <v>44</v>
      </c>
      <c r="L37" s="241" t="s">
        <v>49</v>
      </c>
      <c r="M37" s="234" t="s">
        <v>13</v>
      </c>
    </row>
    <row r="38" spans="2:13" ht="12.75" customHeight="1" thickBot="1">
      <c r="B38" s="244"/>
      <c r="C38" s="251"/>
      <c r="D38" s="235"/>
      <c r="E38" s="235"/>
      <c r="F38" s="235"/>
      <c r="G38" s="235"/>
      <c r="H38" s="235"/>
      <c r="I38" s="235"/>
      <c r="J38" s="242"/>
      <c r="K38" s="242"/>
      <c r="L38" s="242"/>
      <c r="M38" s="235"/>
    </row>
    <row r="39" spans="2:13" ht="12.75" customHeight="1" thickBot="1">
      <c r="B39" s="243" t="s">
        <v>45</v>
      </c>
      <c r="C39" s="163" t="s">
        <v>513</v>
      </c>
      <c r="D39" s="329"/>
      <c r="E39" s="234">
        <v>8</v>
      </c>
      <c r="F39" s="234">
        <v>21</v>
      </c>
      <c r="G39" s="236">
        <v>17</v>
      </c>
      <c r="H39" s="236">
        <v>15</v>
      </c>
      <c r="I39" s="236">
        <f>COUNTIF(D39:H40,21)</f>
        <v>1</v>
      </c>
      <c r="J39" s="236">
        <f>SUM(D39:H40)</f>
        <v>61</v>
      </c>
      <c r="K39" s="236">
        <f>SUM(D39:D48)</f>
        <v>74</v>
      </c>
      <c r="L39" s="236">
        <f>SUM(J39-K39)</f>
        <v>-13</v>
      </c>
      <c r="M39" s="236">
        <v>3</v>
      </c>
    </row>
    <row r="40" spans="2:13" ht="12.75" customHeight="1" thickBot="1">
      <c r="B40" s="244"/>
      <c r="C40" s="213" t="s">
        <v>514</v>
      </c>
      <c r="D40" s="330"/>
      <c r="E40" s="235"/>
      <c r="F40" s="235"/>
      <c r="G40" s="236"/>
      <c r="H40" s="236"/>
      <c r="I40" s="236"/>
      <c r="J40" s="236"/>
      <c r="K40" s="236"/>
      <c r="L40" s="236"/>
      <c r="M40" s="236"/>
    </row>
    <row r="41" spans="2:13" ht="12.75" customHeight="1" thickBot="1">
      <c r="B41" s="243" t="s">
        <v>46</v>
      </c>
      <c r="C41" s="192" t="s">
        <v>503</v>
      </c>
      <c r="D41" s="250">
        <v>21</v>
      </c>
      <c r="E41" s="327"/>
      <c r="F41" s="234">
        <v>21</v>
      </c>
      <c r="G41" s="236">
        <v>21</v>
      </c>
      <c r="H41" s="236">
        <v>21</v>
      </c>
      <c r="I41" s="236">
        <f>COUNTIF(D41:H42,21)</f>
        <v>4</v>
      </c>
      <c r="J41" s="236">
        <f t="shared" ref="J41" si="14">SUM(D41:H42)</f>
        <v>84</v>
      </c>
      <c r="K41" s="234">
        <f>SUM(E39:E48)</f>
        <v>61</v>
      </c>
      <c r="L41" s="236">
        <f t="shared" ref="L41" si="15">SUM(J41-K41)</f>
        <v>23</v>
      </c>
      <c r="M41" s="236">
        <v>1</v>
      </c>
    </row>
    <row r="42" spans="2:13" ht="12.75" customHeight="1" thickBot="1">
      <c r="B42" s="244"/>
      <c r="C42" s="214" t="s">
        <v>504</v>
      </c>
      <c r="D42" s="276"/>
      <c r="E42" s="328"/>
      <c r="F42" s="235"/>
      <c r="G42" s="236"/>
      <c r="H42" s="236"/>
      <c r="I42" s="236"/>
      <c r="J42" s="236"/>
      <c r="K42" s="235"/>
      <c r="L42" s="236"/>
      <c r="M42" s="236"/>
    </row>
    <row r="43" spans="2:13" ht="12.75" customHeight="1" thickBot="1">
      <c r="B43" s="243" t="s">
        <v>47</v>
      </c>
      <c r="C43" s="163" t="s">
        <v>511</v>
      </c>
      <c r="D43" s="250">
        <v>11</v>
      </c>
      <c r="E43" s="234">
        <v>20</v>
      </c>
      <c r="F43" s="327"/>
      <c r="G43" s="236">
        <v>21</v>
      </c>
      <c r="H43" s="236">
        <v>11</v>
      </c>
      <c r="I43" s="236">
        <f>COUNTIF(D43:H44,21)</f>
        <v>1</v>
      </c>
      <c r="J43" s="236">
        <f>SUM(D43:H44)</f>
        <v>63</v>
      </c>
      <c r="K43" s="234">
        <f>SUM(F39:F48)</f>
        <v>80</v>
      </c>
      <c r="L43" s="236">
        <f t="shared" ref="L43" si="16">SUM(J43-K43)</f>
        <v>-17</v>
      </c>
      <c r="M43" s="236">
        <v>5</v>
      </c>
    </row>
    <row r="44" spans="2:13" ht="12.75" customHeight="1" thickBot="1">
      <c r="B44" s="244"/>
      <c r="C44" s="187" t="s">
        <v>512</v>
      </c>
      <c r="D44" s="276"/>
      <c r="E44" s="235"/>
      <c r="F44" s="328"/>
      <c r="G44" s="236"/>
      <c r="H44" s="236"/>
      <c r="I44" s="236"/>
      <c r="J44" s="236"/>
      <c r="K44" s="235"/>
      <c r="L44" s="236"/>
      <c r="M44" s="236"/>
    </row>
    <row r="45" spans="2:13" ht="12.75" customHeight="1" thickBot="1">
      <c r="B45" s="243" t="s">
        <v>48</v>
      </c>
      <c r="C45" s="186" t="s">
        <v>380</v>
      </c>
      <c r="D45" s="250">
        <v>21</v>
      </c>
      <c r="E45" s="234">
        <v>14</v>
      </c>
      <c r="F45" s="234">
        <v>17</v>
      </c>
      <c r="G45" s="238"/>
      <c r="H45" s="237">
        <v>13</v>
      </c>
      <c r="I45" s="236">
        <f>COUNTIF(D45:H46,21)</f>
        <v>1</v>
      </c>
      <c r="J45" s="236">
        <f t="shared" ref="J45" si="17">SUM(D45:H46)</f>
        <v>65</v>
      </c>
      <c r="K45" s="234">
        <f>SUM(G39:G48)</f>
        <v>80</v>
      </c>
      <c r="L45" s="236">
        <f t="shared" ref="L45" si="18">SUM(J45-K45)</f>
        <v>-15</v>
      </c>
      <c r="M45" s="236">
        <v>4</v>
      </c>
    </row>
    <row r="46" spans="2:13" ht="12.75" customHeight="1" thickBot="1">
      <c r="B46" s="244"/>
      <c r="C46" s="187" t="s">
        <v>478</v>
      </c>
      <c r="D46" s="276"/>
      <c r="E46" s="235"/>
      <c r="F46" s="235"/>
      <c r="G46" s="238"/>
      <c r="H46" s="237"/>
      <c r="I46" s="236"/>
      <c r="J46" s="236"/>
      <c r="K46" s="235"/>
      <c r="L46" s="236"/>
      <c r="M46" s="236"/>
    </row>
    <row r="47" spans="2:13" ht="12.75" customHeight="1" thickBot="1">
      <c r="B47" s="243" t="s">
        <v>292</v>
      </c>
      <c r="C47" s="214" t="s">
        <v>527</v>
      </c>
      <c r="D47" s="293">
        <v>21</v>
      </c>
      <c r="E47" s="236">
        <v>19</v>
      </c>
      <c r="F47" s="236">
        <v>21</v>
      </c>
      <c r="G47" s="237">
        <v>21</v>
      </c>
      <c r="H47" s="295"/>
      <c r="I47" s="236">
        <f>COUNTIF(D47:H48,21)</f>
        <v>3</v>
      </c>
      <c r="J47" s="236">
        <f t="shared" ref="J47" si="19">SUM(D47:H48)</f>
        <v>82</v>
      </c>
      <c r="K47" s="234">
        <f>SUM(H39:H48)</f>
        <v>60</v>
      </c>
      <c r="L47" s="236">
        <f t="shared" ref="L47" si="20">SUM(J47-K47)</f>
        <v>22</v>
      </c>
      <c r="M47" s="236">
        <v>2</v>
      </c>
    </row>
    <row r="48" spans="2:13" ht="12.75" customHeight="1" thickBot="1">
      <c r="B48" s="244"/>
      <c r="C48" s="193" t="s">
        <v>528</v>
      </c>
      <c r="D48" s="293"/>
      <c r="E48" s="236"/>
      <c r="F48" s="236"/>
      <c r="G48" s="237"/>
      <c r="H48" s="295"/>
      <c r="I48" s="236"/>
      <c r="J48" s="236"/>
      <c r="K48" s="235"/>
      <c r="L48" s="236"/>
      <c r="M48" s="236"/>
    </row>
    <row r="49" spans="2:13" ht="6.75" customHeight="1">
      <c r="B49" s="212"/>
      <c r="C49" s="6"/>
      <c r="D49" s="212"/>
      <c r="E49" s="212"/>
      <c r="F49" s="212"/>
    </row>
    <row r="50" spans="2:13" ht="12.75" customHeight="1">
      <c r="B50" s="136"/>
      <c r="C50" s="6"/>
      <c r="D50" s="212"/>
      <c r="E50" s="212"/>
      <c r="F50" s="212"/>
    </row>
    <row r="51" spans="2:13" ht="12.75" customHeight="1">
      <c r="C51" s="6"/>
      <c r="D51" s="212"/>
      <c r="E51" s="212"/>
      <c r="F51" s="212"/>
    </row>
    <row r="52" spans="2:13" ht="5.25" customHeight="1" thickBot="1">
      <c r="C52" s="6"/>
      <c r="D52" s="212"/>
      <c r="E52" s="212"/>
      <c r="F52" s="212"/>
    </row>
    <row r="53" spans="2:13" ht="12.75" customHeight="1">
      <c r="B53" s="243" t="s">
        <v>42</v>
      </c>
      <c r="C53" s="250"/>
      <c r="D53" s="234" t="s">
        <v>45</v>
      </c>
      <c r="E53" s="234" t="s">
        <v>46</v>
      </c>
      <c r="F53" s="234" t="s">
        <v>47</v>
      </c>
      <c r="G53" s="234" t="s">
        <v>48</v>
      </c>
      <c r="H53" s="234" t="s">
        <v>292</v>
      </c>
      <c r="I53" s="234" t="s">
        <v>12</v>
      </c>
      <c r="J53" s="241" t="s">
        <v>43</v>
      </c>
      <c r="K53" s="241" t="s">
        <v>44</v>
      </c>
      <c r="L53" s="241" t="s">
        <v>49</v>
      </c>
      <c r="M53" s="234" t="s">
        <v>13</v>
      </c>
    </row>
    <row r="54" spans="2:13" ht="12.75" customHeight="1" thickBot="1">
      <c r="B54" s="244"/>
      <c r="C54" s="251"/>
      <c r="D54" s="235"/>
      <c r="E54" s="235"/>
      <c r="F54" s="235"/>
      <c r="G54" s="235"/>
      <c r="H54" s="235"/>
      <c r="I54" s="235"/>
      <c r="J54" s="242"/>
      <c r="K54" s="242"/>
      <c r="L54" s="242"/>
      <c r="M54" s="235"/>
    </row>
    <row r="55" spans="2:13" ht="12.75" customHeight="1" thickBot="1">
      <c r="B55" s="243" t="s">
        <v>45</v>
      </c>
      <c r="C55" s="192" t="s">
        <v>518</v>
      </c>
      <c r="D55" s="329"/>
      <c r="E55" s="234">
        <v>21</v>
      </c>
      <c r="F55" s="234">
        <v>21</v>
      </c>
      <c r="G55" s="236">
        <v>21</v>
      </c>
      <c r="H55" s="236"/>
      <c r="I55" s="236">
        <f>COUNTIF(D55:H56,21)</f>
        <v>3</v>
      </c>
      <c r="J55" s="236">
        <f>SUM(D55:H56)</f>
        <v>63</v>
      </c>
      <c r="K55" s="236">
        <f>SUM(D55:D64)</f>
        <v>42</v>
      </c>
      <c r="L55" s="236">
        <f>SUM(J55-K55)</f>
        <v>21</v>
      </c>
      <c r="M55" s="236">
        <v>1</v>
      </c>
    </row>
    <row r="56" spans="2:13" ht="12.75" customHeight="1" thickBot="1">
      <c r="B56" s="244"/>
      <c r="C56" s="214" t="s">
        <v>519</v>
      </c>
      <c r="D56" s="330"/>
      <c r="E56" s="235"/>
      <c r="F56" s="235"/>
      <c r="G56" s="236"/>
      <c r="H56" s="236"/>
      <c r="I56" s="236"/>
      <c r="J56" s="236"/>
      <c r="K56" s="236"/>
      <c r="L56" s="236"/>
      <c r="M56" s="236"/>
    </row>
    <row r="57" spans="2:13" ht="12.75" customHeight="1" thickBot="1">
      <c r="B57" s="243" t="s">
        <v>46</v>
      </c>
      <c r="C57" s="163" t="s">
        <v>505</v>
      </c>
      <c r="D57" s="250">
        <v>17</v>
      </c>
      <c r="E57" s="327"/>
      <c r="F57" s="234">
        <v>16</v>
      </c>
      <c r="G57" s="236">
        <v>16</v>
      </c>
      <c r="H57" s="236"/>
      <c r="I57" s="236">
        <f>COUNTIF(D57:H58,21)</f>
        <v>0</v>
      </c>
      <c r="J57" s="236">
        <f t="shared" ref="J57" si="21">SUM(D57:H58)</f>
        <v>49</v>
      </c>
      <c r="K57" s="234">
        <f>SUM(E55:E64)</f>
        <v>63</v>
      </c>
      <c r="L57" s="236">
        <f t="shared" ref="L57" si="22">SUM(J57-K57)</f>
        <v>-14</v>
      </c>
      <c r="M57" s="236">
        <v>4</v>
      </c>
    </row>
    <row r="58" spans="2:13" ht="12.75" customHeight="1" thickBot="1">
      <c r="B58" s="244"/>
      <c r="C58" s="186" t="s">
        <v>506</v>
      </c>
      <c r="D58" s="276"/>
      <c r="E58" s="328"/>
      <c r="F58" s="235"/>
      <c r="G58" s="236"/>
      <c r="H58" s="236"/>
      <c r="I58" s="236"/>
      <c r="J58" s="236"/>
      <c r="K58" s="235"/>
      <c r="L58" s="236"/>
      <c r="M58" s="236"/>
    </row>
    <row r="59" spans="2:13" ht="12.75" customHeight="1" thickBot="1">
      <c r="B59" s="243" t="s">
        <v>47</v>
      </c>
      <c r="C59" s="192" t="s">
        <v>520</v>
      </c>
      <c r="D59" s="250">
        <v>10</v>
      </c>
      <c r="E59" s="234">
        <v>21</v>
      </c>
      <c r="F59" s="327"/>
      <c r="G59" s="236">
        <v>21</v>
      </c>
      <c r="H59" s="236"/>
      <c r="I59" s="236">
        <f>COUNTIF(D59:H60,21)</f>
        <v>2</v>
      </c>
      <c r="J59" s="236">
        <f>SUM(D59:H60)</f>
        <v>52</v>
      </c>
      <c r="K59" s="234">
        <f>SUM(F55:F64)</f>
        <v>54</v>
      </c>
      <c r="L59" s="236">
        <f t="shared" ref="L59" si="23">SUM(J59-K59)</f>
        <v>-2</v>
      </c>
      <c r="M59" s="236">
        <v>2</v>
      </c>
    </row>
    <row r="60" spans="2:13" ht="12.75" customHeight="1" thickBot="1">
      <c r="B60" s="244"/>
      <c r="C60" s="193" t="s">
        <v>521</v>
      </c>
      <c r="D60" s="276"/>
      <c r="E60" s="235"/>
      <c r="F60" s="328"/>
      <c r="G60" s="236"/>
      <c r="H60" s="236"/>
      <c r="I60" s="236"/>
      <c r="J60" s="236"/>
      <c r="K60" s="235"/>
      <c r="L60" s="236"/>
      <c r="M60" s="236"/>
    </row>
    <row r="61" spans="2:13" ht="12.75" customHeight="1" thickBot="1">
      <c r="B61" s="243" t="s">
        <v>48</v>
      </c>
      <c r="C61" s="186" t="s">
        <v>477</v>
      </c>
      <c r="D61" s="250">
        <v>15</v>
      </c>
      <c r="E61" s="234">
        <v>21</v>
      </c>
      <c r="F61" s="234">
        <v>17</v>
      </c>
      <c r="G61" s="238"/>
      <c r="H61" s="237"/>
      <c r="I61" s="236">
        <f>COUNTIF(D61:H62,21)</f>
        <v>1</v>
      </c>
      <c r="J61" s="236">
        <f t="shared" ref="J61" si="24">SUM(D61:H62)</f>
        <v>53</v>
      </c>
      <c r="K61" s="234">
        <f>SUM(G55:G64)</f>
        <v>58</v>
      </c>
      <c r="L61" s="236">
        <f t="shared" ref="L61" si="25">SUM(J61-K61)</f>
        <v>-5</v>
      </c>
      <c r="M61" s="236">
        <v>3</v>
      </c>
    </row>
    <row r="62" spans="2:13" ht="12.75" customHeight="1" thickBot="1">
      <c r="B62" s="244"/>
      <c r="C62" s="187" t="s">
        <v>479</v>
      </c>
      <c r="D62" s="276"/>
      <c r="E62" s="235"/>
      <c r="F62" s="235"/>
      <c r="G62" s="238"/>
      <c r="H62" s="237"/>
      <c r="I62" s="236"/>
      <c r="J62" s="236"/>
      <c r="K62" s="235"/>
      <c r="L62" s="236"/>
      <c r="M62" s="236"/>
    </row>
    <row r="63" spans="2:13" ht="12.75" customHeight="1" thickBot="1">
      <c r="B63" s="243" t="s">
        <v>292</v>
      </c>
      <c r="C63" s="135"/>
      <c r="D63" s="293"/>
      <c r="E63" s="236"/>
      <c r="F63" s="236"/>
      <c r="G63" s="237"/>
      <c r="H63" s="295"/>
      <c r="I63" s="236">
        <f>COUNTIF(D63:H64,21)</f>
        <v>0</v>
      </c>
      <c r="J63" s="236">
        <f t="shared" ref="J63" si="26">SUM(D63:H64)</f>
        <v>0</v>
      </c>
      <c r="K63" s="234">
        <f>SUM(H55:H64)</f>
        <v>0</v>
      </c>
      <c r="L63" s="236">
        <f t="shared" ref="L63" si="27">SUM(J63-K63)</f>
        <v>0</v>
      </c>
      <c r="M63" s="236"/>
    </row>
    <row r="64" spans="2:13" ht="12.75" customHeight="1" thickBot="1">
      <c r="B64" s="244"/>
      <c r="C64" s="133"/>
      <c r="D64" s="293"/>
      <c r="E64" s="236"/>
      <c r="F64" s="236"/>
      <c r="G64" s="237"/>
      <c r="H64" s="295"/>
      <c r="I64" s="236"/>
      <c r="J64" s="236"/>
      <c r="K64" s="235"/>
      <c r="L64" s="236"/>
      <c r="M64" s="236"/>
    </row>
    <row r="65" spans="2:12" ht="6" customHeight="1">
      <c r="B65" s="212"/>
      <c r="C65" s="6"/>
      <c r="D65" s="212"/>
      <c r="E65" s="212"/>
      <c r="F65" s="212"/>
    </row>
    <row r="66" spans="2:12" ht="12.75" customHeight="1">
      <c r="B66" s="136"/>
      <c r="C66" s="6"/>
      <c r="D66" s="212"/>
      <c r="E66" s="212"/>
      <c r="F66" s="212"/>
    </row>
    <row r="67" spans="2:12" ht="12.75" customHeight="1">
      <c r="C67" s="6"/>
      <c r="D67" s="212"/>
      <c r="E67" s="212"/>
      <c r="F67" s="212"/>
    </row>
    <row r="68" spans="2:12" ht="6" customHeight="1"/>
    <row r="69" spans="2:12" ht="13.5" thickBot="1">
      <c r="C69" s="212"/>
      <c r="D69" s="212"/>
      <c r="E69" s="212"/>
      <c r="F69" s="212"/>
      <c r="G69" s="212"/>
      <c r="H69" s="212"/>
      <c r="I69" s="212"/>
      <c r="J69" s="212"/>
      <c r="K69" s="212"/>
    </row>
    <row r="70" spans="2:12" ht="12.75" customHeight="1">
      <c r="B70" s="252" t="str">
        <f>B1</f>
        <v>MEN'S LEAGUE C RESULTS - JUNE 2019</v>
      </c>
      <c r="C70" s="253"/>
      <c r="D70" s="253"/>
      <c r="E70" s="253"/>
      <c r="F70" s="253"/>
      <c r="G70" s="253"/>
      <c r="H70" s="253"/>
      <c r="I70" s="253"/>
      <c r="J70" s="253"/>
      <c r="K70" s="253"/>
      <c r="L70" s="254"/>
    </row>
    <row r="71" spans="2:12" ht="13.5" customHeight="1" thickBot="1">
      <c r="B71" s="255"/>
      <c r="C71" s="256"/>
      <c r="D71" s="256"/>
      <c r="E71" s="256"/>
      <c r="F71" s="256"/>
      <c r="G71" s="256"/>
      <c r="H71" s="256"/>
      <c r="I71" s="256"/>
      <c r="J71" s="256"/>
      <c r="K71" s="256"/>
      <c r="L71" s="257"/>
    </row>
    <row r="73" spans="2:12" ht="12.75" customHeight="1"/>
    <row r="74" spans="2:12" ht="13.5" customHeight="1" thickBot="1"/>
    <row r="75" spans="2:12" ht="12.75" customHeight="1">
      <c r="B75" s="246" t="s">
        <v>228</v>
      </c>
      <c r="C75" s="247"/>
    </row>
    <row r="76" spans="2:12" ht="13.5" customHeight="1" thickBot="1">
      <c r="B76" s="248"/>
      <c r="C76" s="249"/>
    </row>
    <row r="77" spans="2:12" ht="13.5" thickBot="1"/>
    <row r="78" spans="2:12">
      <c r="B78" s="243" t="s">
        <v>45</v>
      </c>
      <c r="C78" s="105" t="s">
        <v>596</v>
      </c>
      <c r="D78" s="250" t="s">
        <v>218</v>
      </c>
      <c r="E78" s="234" t="s">
        <v>15</v>
      </c>
      <c r="F78" s="234" t="s">
        <v>225</v>
      </c>
      <c r="G78" s="312" t="s">
        <v>509</v>
      </c>
      <c r="H78" s="313"/>
      <c r="I78" s="326" t="s">
        <v>597</v>
      </c>
    </row>
    <row r="79" spans="2:12" ht="13.5" thickBot="1">
      <c r="B79" s="244"/>
      <c r="C79" s="106" t="s">
        <v>115</v>
      </c>
      <c r="D79" s="276"/>
      <c r="E79" s="235"/>
      <c r="F79" s="235"/>
      <c r="G79" s="315" t="s">
        <v>510</v>
      </c>
      <c r="H79" s="316"/>
      <c r="I79" s="235"/>
    </row>
    <row r="80" spans="2:12" ht="13.5" thickBot="1">
      <c r="B80" s="151"/>
      <c r="D80" s="66"/>
      <c r="F80" s="66"/>
    </row>
    <row r="81" spans="2:9">
      <c r="B81" s="243" t="s">
        <v>46</v>
      </c>
      <c r="C81" s="223" t="s">
        <v>516</v>
      </c>
      <c r="D81" s="250" t="s">
        <v>220</v>
      </c>
      <c r="E81" s="234" t="s">
        <v>15</v>
      </c>
      <c r="F81" s="234" t="s">
        <v>224</v>
      </c>
      <c r="G81" s="312" t="s">
        <v>507</v>
      </c>
      <c r="H81" s="313"/>
      <c r="I81" s="314" t="s">
        <v>598</v>
      </c>
    </row>
    <row r="82" spans="2:9" ht="12.75" customHeight="1" thickBot="1">
      <c r="B82" s="244"/>
      <c r="C82" s="224" t="s">
        <v>517</v>
      </c>
      <c r="D82" s="276"/>
      <c r="E82" s="235"/>
      <c r="F82" s="235"/>
      <c r="G82" s="315" t="s">
        <v>508</v>
      </c>
      <c r="H82" s="316"/>
      <c r="I82" s="235"/>
    </row>
    <row r="83" spans="2:9" ht="13.5" customHeight="1" thickBot="1">
      <c r="B83" s="151"/>
      <c r="D83" s="66"/>
      <c r="F83" s="66"/>
    </row>
    <row r="84" spans="2:9">
      <c r="B84" s="234" t="s">
        <v>47</v>
      </c>
      <c r="C84" s="105" t="s">
        <v>503</v>
      </c>
      <c r="D84" s="234" t="s">
        <v>221</v>
      </c>
      <c r="E84" s="234" t="s">
        <v>15</v>
      </c>
      <c r="F84" s="234" t="s">
        <v>219</v>
      </c>
      <c r="G84" s="312" t="s">
        <v>520</v>
      </c>
      <c r="H84" s="313"/>
      <c r="I84" s="314" t="s">
        <v>599</v>
      </c>
    </row>
    <row r="85" spans="2:9" ht="13.5" thickBot="1">
      <c r="B85" s="235"/>
      <c r="C85" s="107" t="s">
        <v>504</v>
      </c>
      <c r="D85" s="235"/>
      <c r="E85" s="235"/>
      <c r="F85" s="235"/>
      <c r="G85" s="315" t="s">
        <v>521</v>
      </c>
      <c r="H85" s="316"/>
      <c r="I85" s="235"/>
    </row>
    <row r="86" spans="2:9" ht="13.5" thickBot="1">
      <c r="B86" s="151"/>
      <c r="D86" s="66"/>
      <c r="F86" s="66"/>
    </row>
    <row r="87" spans="2:9">
      <c r="B87" s="234" t="s">
        <v>48</v>
      </c>
      <c r="C87" s="108" t="s">
        <v>518</v>
      </c>
      <c r="D87" s="258" t="s">
        <v>222</v>
      </c>
      <c r="E87" s="234" t="s">
        <v>15</v>
      </c>
      <c r="F87" s="234" t="s">
        <v>223</v>
      </c>
      <c r="G87" s="312" t="s">
        <v>527</v>
      </c>
      <c r="H87" s="313"/>
      <c r="I87" s="234" t="s">
        <v>560</v>
      </c>
    </row>
    <row r="88" spans="2:9" ht="13.5" thickBot="1">
      <c r="B88" s="235"/>
      <c r="C88" s="107" t="s">
        <v>519</v>
      </c>
      <c r="D88" s="259"/>
      <c r="E88" s="235"/>
      <c r="F88" s="235"/>
      <c r="G88" s="315" t="s">
        <v>528</v>
      </c>
      <c r="H88" s="316"/>
      <c r="I88" s="235"/>
    </row>
    <row r="89" spans="2:9">
      <c r="B89" s="71"/>
      <c r="C89" s="67"/>
      <c r="D89" s="70"/>
      <c r="E89" s="71"/>
      <c r="F89" s="71"/>
      <c r="G89" s="72"/>
      <c r="H89" s="6"/>
      <c r="I89" s="71"/>
    </row>
    <row r="90" spans="2:9">
      <c r="B90" s="71"/>
      <c r="C90" s="67"/>
      <c r="D90" s="70"/>
      <c r="E90" s="71"/>
      <c r="F90" s="71"/>
      <c r="G90" s="72"/>
      <c r="H90" s="6"/>
      <c r="I90" s="71"/>
    </row>
    <row r="91" spans="2:9">
      <c r="B91" s="71"/>
      <c r="C91" s="67"/>
      <c r="D91" s="70"/>
      <c r="E91" s="71"/>
      <c r="F91" s="71"/>
      <c r="G91" s="72"/>
      <c r="H91" s="6"/>
      <c r="I91" s="71"/>
    </row>
    <row r="92" spans="2:9">
      <c r="B92" s="71"/>
      <c r="C92" s="67"/>
      <c r="D92" s="70"/>
      <c r="E92" s="71"/>
      <c r="F92" s="71"/>
      <c r="G92" s="72"/>
      <c r="H92" s="6"/>
      <c r="I92" s="71"/>
    </row>
    <row r="94" spans="2:9" ht="13.5" thickBot="1"/>
    <row r="95" spans="2:9">
      <c r="B95" s="246" t="s">
        <v>20</v>
      </c>
      <c r="C95" s="247"/>
    </row>
    <row r="96" spans="2:9" ht="13.5" thickBot="1">
      <c r="B96" s="248"/>
      <c r="C96" s="249"/>
    </row>
    <row r="97" spans="2:12" ht="13.5" thickBot="1"/>
    <row r="98" spans="2:12">
      <c r="B98" s="234">
        <v>1</v>
      </c>
      <c r="C98" s="225" t="s">
        <v>596</v>
      </c>
      <c r="D98" s="258" t="s">
        <v>45</v>
      </c>
      <c r="E98" s="234" t="s">
        <v>15</v>
      </c>
      <c r="F98" s="234" t="s">
        <v>47</v>
      </c>
      <c r="G98" s="312" t="s">
        <v>503</v>
      </c>
      <c r="H98" s="313"/>
      <c r="I98" s="286" t="s">
        <v>260</v>
      </c>
      <c r="L98" s="179"/>
    </row>
    <row r="99" spans="2:12" ht="13.5" thickBot="1">
      <c r="B99" s="235"/>
      <c r="C99" s="226" t="s">
        <v>115</v>
      </c>
      <c r="D99" s="259"/>
      <c r="E99" s="235"/>
      <c r="F99" s="235"/>
      <c r="G99" s="315" t="s">
        <v>504</v>
      </c>
      <c r="H99" s="316"/>
      <c r="I99" s="235"/>
    </row>
    <row r="100" spans="2:12" ht="13.5" thickBot="1">
      <c r="B100" s="151"/>
    </row>
    <row r="101" spans="2:12">
      <c r="B101" s="234">
        <v>2</v>
      </c>
      <c r="C101" s="225" t="s">
        <v>516</v>
      </c>
      <c r="D101" s="258" t="s">
        <v>46</v>
      </c>
      <c r="E101" s="234" t="s">
        <v>15</v>
      </c>
      <c r="F101" s="234" t="s">
        <v>48</v>
      </c>
      <c r="G101" s="282" t="s">
        <v>518</v>
      </c>
      <c r="H101" s="283"/>
      <c r="I101" s="281" t="s">
        <v>324</v>
      </c>
    </row>
    <row r="102" spans="2:12" ht="13.5" thickBot="1">
      <c r="B102" s="235"/>
      <c r="C102" s="226" t="s">
        <v>517</v>
      </c>
      <c r="D102" s="259"/>
      <c r="E102" s="235"/>
      <c r="F102" s="235"/>
      <c r="G102" s="324" t="s">
        <v>519</v>
      </c>
      <c r="H102" s="325"/>
      <c r="I102" s="235"/>
    </row>
    <row r="103" spans="2:12">
      <c r="B103" s="71"/>
      <c r="C103" s="67"/>
      <c r="D103" s="70"/>
      <c r="E103" s="71"/>
      <c r="F103" s="71"/>
      <c r="G103" s="72"/>
      <c r="H103" s="6"/>
      <c r="I103" s="71"/>
    </row>
    <row r="104" spans="2:12">
      <c r="B104" s="71"/>
      <c r="C104" s="67"/>
      <c r="D104" s="70"/>
      <c r="E104" s="71"/>
      <c r="F104" s="71"/>
      <c r="G104" s="72"/>
      <c r="H104" s="6"/>
      <c r="I104" s="71"/>
    </row>
    <row r="106" spans="2:12" ht="13.5" thickBot="1"/>
    <row r="107" spans="2:12">
      <c r="B107" s="246" t="s">
        <v>21</v>
      </c>
      <c r="C107" s="247"/>
      <c r="D107" s="85"/>
      <c r="E107" s="85"/>
      <c r="F107" s="85"/>
      <c r="G107" s="85"/>
      <c r="H107" s="85"/>
      <c r="I107" s="85"/>
      <c r="J107" s="85"/>
      <c r="K107" s="85"/>
      <c r="L107" s="10"/>
    </row>
    <row r="108" spans="2:12" ht="13.5" thickBot="1">
      <c r="B108" s="248"/>
      <c r="C108" s="249"/>
      <c r="D108" s="87"/>
      <c r="E108" s="87"/>
      <c r="F108" s="87"/>
      <c r="G108" s="87"/>
      <c r="H108" s="87"/>
      <c r="I108" s="87"/>
      <c r="J108" s="87"/>
      <c r="K108" s="87"/>
      <c r="L108" s="13"/>
    </row>
    <row r="110" spans="2:12" ht="13.5" thickBot="1"/>
    <row r="111" spans="2:12">
      <c r="B111" s="234">
        <v>1</v>
      </c>
      <c r="C111" s="215" t="s">
        <v>596</v>
      </c>
      <c r="D111" s="234" t="s">
        <v>15</v>
      </c>
      <c r="E111" s="317" t="s">
        <v>516</v>
      </c>
      <c r="F111" s="318"/>
      <c r="G111" s="319"/>
      <c r="H111" s="323" t="s">
        <v>592</v>
      </c>
      <c r="I111" s="250"/>
    </row>
    <row r="112" spans="2:12" ht="13.5" thickBot="1">
      <c r="B112" s="235"/>
      <c r="C112" s="216" t="s">
        <v>115</v>
      </c>
      <c r="D112" s="235"/>
      <c r="E112" s="320" t="s">
        <v>517</v>
      </c>
      <c r="F112" s="321"/>
      <c r="G112" s="322"/>
      <c r="H112" s="244"/>
      <c r="I112" s="276"/>
    </row>
    <row r="114" spans="2:12" ht="13.5" thickBot="1"/>
    <row r="115" spans="2:12">
      <c r="B115" s="246"/>
      <c r="C115" s="247"/>
      <c r="D115" s="85"/>
      <c r="E115" s="85"/>
      <c r="F115" s="85"/>
      <c r="G115" s="85"/>
      <c r="H115" s="85"/>
      <c r="I115" s="85"/>
      <c r="J115" s="85"/>
      <c r="K115" s="85"/>
      <c r="L115" s="10"/>
    </row>
    <row r="116" spans="2:12" ht="13.5" thickBot="1">
      <c r="B116" s="248"/>
      <c r="C116" s="249"/>
      <c r="D116" s="87"/>
      <c r="E116" s="87"/>
      <c r="F116" s="87"/>
      <c r="G116" s="87"/>
      <c r="H116" s="87"/>
      <c r="I116" s="87"/>
      <c r="J116" s="87"/>
      <c r="K116" s="87"/>
      <c r="L116" s="13"/>
    </row>
    <row r="118" spans="2:12" ht="13.5" thickBot="1"/>
    <row r="119" spans="2:12">
      <c r="B119" s="234">
        <v>1</v>
      </c>
      <c r="C119" s="163"/>
      <c r="D119" s="243" t="s">
        <v>15</v>
      </c>
      <c r="E119" s="331"/>
      <c r="F119" s="332"/>
      <c r="G119" s="333"/>
      <c r="H119" s="323"/>
      <c r="I119" s="250"/>
    </row>
    <row r="120" spans="2:12" ht="13.5" thickBot="1">
      <c r="B120" s="235"/>
      <c r="C120" s="187"/>
      <c r="D120" s="244"/>
      <c r="E120" s="334"/>
      <c r="F120" s="335"/>
      <c r="G120" s="336"/>
      <c r="H120" s="244"/>
      <c r="I120" s="276"/>
    </row>
    <row r="122" spans="2:12" ht="13.5" thickBot="1"/>
    <row r="123" spans="2:12" ht="18">
      <c r="B123" s="144" t="s">
        <v>226</v>
      </c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2:12" ht="18.75" thickBot="1">
      <c r="B124" s="147"/>
      <c r="C124" s="148"/>
      <c r="D124" s="148"/>
      <c r="E124" s="148"/>
      <c r="F124" s="148"/>
      <c r="G124" s="148"/>
      <c r="H124" s="148"/>
      <c r="I124" s="148"/>
      <c r="J124" s="148"/>
      <c r="K124" s="148"/>
      <c r="L124" s="149"/>
    </row>
    <row r="161" spans="1:1">
      <c r="A161" s="6"/>
    </row>
    <row r="162" spans="1:1">
      <c r="A162" s="6"/>
    </row>
    <row r="195" spans="2:12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</sheetData>
  <sheetProtection password="DEF3" sheet="1" objects="1" scenarios="1" selectLockedCells="1"/>
  <mergeCells count="322">
    <mergeCell ref="M37:M38"/>
    <mergeCell ref="M39:M40"/>
    <mergeCell ref="M41:M42"/>
    <mergeCell ref="M43:M44"/>
    <mergeCell ref="M45:M46"/>
    <mergeCell ref="B47:B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L39:L40"/>
    <mergeCell ref="B41:B42"/>
    <mergeCell ref="D41:D42"/>
    <mergeCell ref="E41:E42"/>
    <mergeCell ref="F41:F42"/>
    <mergeCell ref="G41:G42"/>
    <mergeCell ref="H41:H42"/>
    <mergeCell ref="I41:I42"/>
    <mergeCell ref="M21:M22"/>
    <mergeCell ref="M23:M24"/>
    <mergeCell ref="M25:M26"/>
    <mergeCell ref="M27:M28"/>
    <mergeCell ref="M29:M30"/>
    <mergeCell ref="B31:B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L25:L26"/>
    <mergeCell ref="B27:B28"/>
    <mergeCell ref="D27:D28"/>
    <mergeCell ref="E27:E28"/>
    <mergeCell ref="F27:F28"/>
    <mergeCell ref="G27:G28"/>
    <mergeCell ref="H27:H28"/>
    <mergeCell ref="I27:I28"/>
    <mergeCell ref="B115:C116"/>
    <mergeCell ref="B119:B120"/>
    <mergeCell ref="D119:D120"/>
    <mergeCell ref="E119:G119"/>
    <mergeCell ref="H119:I120"/>
    <mergeCell ref="E120:G120"/>
    <mergeCell ref="M5:M6"/>
    <mergeCell ref="M7:M8"/>
    <mergeCell ref="M9:M10"/>
    <mergeCell ref="M11:M12"/>
    <mergeCell ref="M13:M14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L7:L8"/>
    <mergeCell ref="B9:B10"/>
    <mergeCell ref="D9:D10"/>
    <mergeCell ref="E9:E10"/>
    <mergeCell ref="F9:F10"/>
    <mergeCell ref="G9:G10"/>
    <mergeCell ref="H9:H10"/>
    <mergeCell ref="I9:I10"/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J9:J10"/>
    <mergeCell ref="K9:K10"/>
    <mergeCell ref="L9:L10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11:L12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21:L22"/>
    <mergeCell ref="B23:B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B21:C22"/>
    <mergeCell ref="D21:D22"/>
    <mergeCell ref="E21:E22"/>
    <mergeCell ref="F21:F22"/>
    <mergeCell ref="G21:G22"/>
    <mergeCell ref="H21:H22"/>
    <mergeCell ref="I21:I22"/>
    <mergeCell ref="J21:J22"/>
    <mergeCell ref="K21:K22"/>
    <mergeCell ref="J27:J28"/>
    <mergeCell ref="K27:K28"/>
    <mergeCell ref="L27:L28"/>
    <mergeCell ref="B25:B26"/>
    <mergeCell ref="D25:D26"/>
    <mergeCell ref="E25:E26"/>
    <mergeCell ref="F25:F26"/>
    <mergeCell ref="G25:G26"/>
    <mergeCell ref="H25:H26"/>
    <mergeCell ref="I25:I26"/>
    <mergeCell ref="J25:J26"/>
    <mergeCell ref="K25:K26"/>
    <mergeCell ref="L29:L30"/>
    <mergeCell ref="B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B29:B30"/>
    <mergeCell ref="D29:D30"/>
    <mergeCell ref="E29:E30"/>
    <mergeCell ref="F29:F30"/>
    <mergeCell ref="G29:G30"/>
    <mergeCell ref="H29:H30"/>
    <mergeCell ref="I29:I30"/>
    <mergeCell ref="J29:J30"/>
    <mergeCell ref="K29:K30"/>
    <mergeCell ref="J41:J42"/>
    <mergeCell ref="K41:K42"/>
    <mergeCell ref="L41:L42"/>
    <mergeCell ref="B39:B40"/>
    <mergeCell ref="D39:D40"/>
    <mergeCell ref="E39:E40"/>
    <mergeCell ref="F39:F40"/>
    <mergeCell ref="G39:G40"/>
    <mergeCell ref="H39:H40"/>
    <mergeCell ref="I39:I40"/>
    <mergeCell ref="J39:J40"/>
    <mergeCell ref="K39:K40"/>
    <mergeCell ref="L43:L44"/>
    <mergeCell ref="B45:B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B43:B44"/>
    <mergeCell ref="D43:D44"/>
    <mergeCell ref="E43:E44"/>
    <mergeCell ref="F43:F44"/>
    <mergeCell ref="G43:G44"/>
    <mergeCell ref="H43:H44"/>
    <mergeCell ref="I43:I44"/>
    <mergeCell ref="J43:J44"/>
    <mergeCell ref="K43:K44"/>
    <mergeCell ref="M53:M54"/>
    <mergeCell ref="B55:B56"/>
    <mergeCell ref="D55:D56"/>
    <mergeCell ref="E55:E56"/>
    <mergeCell ref="F55:F56"/>
    <mergeCell ref="G55:G56"/>
    <mergeCell ref="I55:I56"/>
    <mergeCell ref="J55:J56"/>
    <mergeCell ref="K55:K56"/>
    <mergeCell ref="L55:L56"/>
    <mergeCell ref="M55:M56"/>
    <mergeCell ref="B53:C54"/>
    <mergeCell ref="D53:D54"/>
    <mergeCell ref="E53:E54"/>
    <mergeCell ref="F53:F54"/>
    <mergeCell ref="G53:G54"/>
    <mergeCell ref="I53:I54"/>
    <mergeCell ref="J53:J54"/>
    <mergeCell ref="K53:K54"/>
    <mergeCell ref="L53:L54"/>
    <mergeCell ref="H53:H54"/>
    <mergeCell ref="H55:H56"/>
    <mergeCell ref="M57:M58"/>
    <mergeCell ref="B59:B60"/>
    <mergeCell ref="D59:D60"/>
    <mergeCell ref="E59:E60"/>
    <mergeCell ref="F59:F60"/>
    <mergeCell ref="G59:G60"/>
    <mergeCell ref="I59:I60"/>
    <mergeCell ref="J59:J60"/>
    <mergeCell ref="K59:K60"/>
    <mergeCell ref="L59:L60"/>
    <mergeCell ref="M59:M60"/>
    <mergeCell ref="B57:B58"/>
    <mergeCell ref="D57:D58"/>
    <mergeCell ref="E57:E58"/>
    <mergeCell ref="F57:F58"/>
    <mergeCell ref="G57:G58"/>
    <mergeCell ref="I57:I58"/>
    <mergeCell ref="J57:J58"/>
    <mergeCell ref="K57:K58"/>
    <mergeCell ref="L57:L58"/>
    <mergeCell ref="H57:H58"/>
    <mergeCell ref="H59:H60"/>
    <mergeCell ref="B81:B82"/>
    <mergeCell ref="D81:D82"/>
    <mergeCell ref="E81:E82"/>
    <mergeCell ref="F81:F82"/>
    <mergeCell ref="B70:L71"/>
    <mergeCell ref="B75:C76"/>
    <mergeCell ref="B78:B79"/>
    <mergeCell ref="D78:D79"/>
    <mergeCell ref="E78:E79"/>
    <mergeCell ref="F78:F79"/>
    <mergeCell ref="G78:H78"/>
    <mergeCell ref="I78:I79"/>
    <mergeCell ref="G79:H79"/>
    <mergeCell ref="I81:I82"/>
    <mergeCell ref="G81:H81"/>
    <mergeCell ref="G82:H82"/>
    <mergeCell ref="F98:F99"/>
    <mergeCell ref="I98:I99"/>
    <mergeCell ref="B87:B88"/>
    <mergeCell ref="D87:D88"/>
    <mergeCell ref="E87:E88"/>
    <mergeCell ref="F87:F88"/>
    <mergeCell ref="G87:H87"/>
    <mergeCell ref="I87:I88"/>
    <mergeCell ref="G88:H88"/>
    <mergeCell ref="G98:H98"/>
    <mergeCell ref="G99:H99"/>
    <mergeCell ref="B84:B85"/>
    <mergeCell ref="D84:D85"/>
    <mergeCell ref="E84:E85"/>
    <mergeCell ref="F84:F85"/>
    <mergeCell ref="G84:H84"/>
    <mergeCell ref="I84:I85"/>
    <mergeCell ref="G85:H85"/>
    <mergeCell ref="B111:B112"/>
    <mergeCell ref="D111:D112"/>
    <mergeCell ref="B101:B102"/>
    <mergeCell ref="D101:D102"/>
    <mergeCell ref="E101:E102"/>
    <mergeCell ref="F101:F102"/>
    <mergeCell ref="I101:I102"/>
    <mergeCell ref="B107:C108"/>
    <mergeCell ref="E111:G111"/>
    <mergeCell ref="E112:G112"/>
    <mergeCell ref="H111:I112"/>
    <mergeCell ref="G101:H101"/>
    <mergeCell ref="G102:H102"/>
    <mergeCell ref="B95:C96"/>
    <mergeCell ref="B98:B99"/>
    <mergeCell ref="D98:D99"/>
    <mergeCell ref="E98:E99"/>
    <mergeCell ref="B61:B62"/>
    <mergeCell ref="D61:D62"/>
    <mergeCell ref="E61:E62"/>
    <mergeCell ref="F61:F62"/>
    <mergeCell ref="G61:G62"/>
    <mergeCell ref="I61:I62"/>
    <mergeCell ref="F63:F64"/>
    <mergeCell ref="E63:E64"/>
    <mergeCell ref="D63:D64"/>
    <mergeCell ref="B63:B64"/>
    <mergeCell ref="J61:J62"/>
    <mergeCell ref="K61:K62"/>
    <mergeCell ref="L61:L62"/>
    <mergeCell ref="M63:M64"/>
    <mergeCell ref="L63:L64"/>
    <mergeCell ref="K63:K64"/>
    <mergeCell ref="J63:J64"/>
    <mergeCell ref="I63:I64"/>
    <mergeCell ref="G63:G64"/>
    <mergeCell ref="M61:M62"/>
    <mergeCell ref="H61:H62"/>
    <mergeCell ref="H63:H64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MD League B</vt:lpstr>
      <vt:lpstr>WD League A&amp;B</vt:lpstr>
      <vt:lpstr>MD League A</vt:lpstr>
      <vt:lpstr>XD League B</vt:lpstr>
      <vt:lpstr>XD League A</vt:lpstr>
      <vt:lpstr>MS league B</vt:lpstr>
      <vt:lpstr>WS League A</vt:lpstr>
      <vt:lpstr>MS League A</vt:lpstr>
      <vt:lpstr>MD League C</vt:lpstr>
      <vt:lpstr>WD League C</vt:lpstr>
      <vt:lpstr>XD League C</vt:lpstr>
      <vt:lpstr>Finalists</vt:lpstr>
      <vt:lpstr>Men's A </vt:lpstr>
      <vt:lpstr>Men's B</vt:lpstr>
      <vt:lpstr>Confirmed Players</vt:lpstr>
      <vt:lpstr>Data for Score</vt:lpstr>
      <vt:lpstr>Mixed Sc (2)</vt:lpstr>
      <vt:lpstr>Mixed OLD</vt:lpstr>
      <vt:lpstr>LL (2)</vt:lpstr>
      <vt:lpstr>Mix LG (2)</vt:lpstr>
      <vt:lpstr>M 'A' (2)</vt:lpstr>
      <vt:lpstr>Score Sheet 4 grp</vt:lpstr>
      <vt:lpstr>Score Sheet 5 grp</vt:lpstr>
      <vt:lpstr>Grid 4-5</vt:lpstr>
      <vt:lpstr>Blanks</vt:lpstr>
    </vt:vector>
  </TitlesOfParts>
  <Company>Southwark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lwannop</dc:creator>
  <cp:lastModifiedBy>Wayne P</cp:lastModifiedBy>
  <cp:lastPrinted>2019-06-05T12:58:47Z</cp:lastPrinted>
  <dcterms:created xsi:type="dcterms:W3CDTF">2013-12-23T14:08:26Z</dcterms:created>
  <dcterms:modified xsi:type="dcterms:W3CDTF">2019-06-05T14:00:54Z</dcterms:modified>
</cp:coreProperties>
</file>