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 activeTab="10"/>
  </bookViews>
  <sheets>
    <sheet name="Ladies A&amp;B" sheetId="1" r:id="rId1"/>
    <sheet name="Mixed B" sheetId="2" r:id="rId2"/>
    <sheet name="Mixed A" sheetId="3" r:id="rId3"/>
    <sheet name="Men's League B" sheetId="4" r:id="rId4"/>
    <sheet name="Men's League A" sheetId="5" r:id="rId5"/>
    <sheet name="Men's Soc" sheetId="6" r:id="rId6"/>
    <sheet name="Ladies Social" sheetId="7" r:id="rId7"/>
    <sheet name="Mixed Sc" sheetId="8" r:id="rId8"/>
    <sheet name="MS League A" sheetId="10" r:id="rId9"/>
    <sheet name="MS League B" sheetId="11" r:id="rId10"/>
    <sheet name="Finalists" sheetId="9" r:id="rId11"/>
  </sheets>
  <externalReferences>
    <externalReference r:id="rId12"/>
  </externalReferences>
  <definedNames>
    <definedName name="_xlnm._FilterDatabase" localSheetId="0" hidden="1">'Ladies A&amp;B'!#REF!</definedName>
  </definedNames>
  <calcPr calcId="124519" calcMode="manual"/>
</workbook>
</file>

<file path=xl/calcChain.xml><?xml version="1.0" encoding="utf-8"?>
<calcChain xmlns="http://schemas.openxmlformats.org/spreadsheetml/2006/main">
  <c r="C78" i="9"/>
  <c r="C77"/>
  <c r="J30" i="11"/>
  <c r="I30"/>
  <c r="K30" s="1"/>
  <c r="H30"/>
  <c r="J28"/>
  <c r="I28"/>
  <c r="K28" s="1"/>
  <c r="H28"/>
  <c r="J26"/>
  <c r="I26"/>
  <c r="K26" s="1"/>
  <c r="H26"/>
  <c r="J24"/>
  <c r="I24"/>
  <c r="K24" s="1"/>
  <c r="H24"/>
  <c r="J22"/>
  <c r="I22"/>
  <c r="K22" s="1"/>
  <c r="H22"/>
  <c r="J14"/>
  <c r="I14"/>
  <c r="K14" s="1"/>
  <c r="H14"/>
  <c r="J12"/>
  <c r="I12"/>
  <c r="K12" s="1"/>
  <c r="H12"/>
  <c r="J10"/>
  <c r="I10"/>
  <c r="K10" s="1"/>
  <c r="H10"/>
  <c r="J8"/>
  <c r="I8"/>
  <c r="K8" s="1"/>
  <c r="H8"/>
  <c r="J6"/>
  <c r="I6"/>
  <c r="K6" s="1"/>
  <c r="H6"/>
  <c r="I24" i="10"/>
  <c r="H24"/>
  <c r="J24" s="1"/>
  <c r="G24"/>
  <c r="I22"/>
  <c r="H22"/>
  <c r="J22" s="1"/>
  <c r="G22"/>
  <c r="I20"/>
  <c r="H20"/>
  <c r="J20" s="1"/>
  <c r="G20"/>
  <c r="I18"/>
  <c r="H18"/>
  <c r="J18" s="1"/>
  <c r="G18"/>
  <c r="I12"/>
  <c r="H12"/>
  <c r="J12" s="1"/>
  <c r="G12"/>
  <c r="I10"/>
  <c r="H10"/>
  <c r="J10" s="1"/>
  <c r="G10"/>
  <c r="I8"/>
  <c r="H8"/>
  <c r="J8" s="1"/>
  <c r="G8"/>
  <c r="I6"/>
  <c r="H6"/>
  <c r="J6" s="1"/>
  <c r="G6"/>
  <c r="B66" i="8"/>
  <c r="K59"/>
  <c r="J59"/>
  <c r="L59" s="1"/>
  <c r="I59"/>
  <c r="K57"/>
  <c r="J57"/>
  <c r="L57" s="1"/>
  <c r="I57"/>
  <c r="K55"/>
  <c r="J55"/>
  <c r="L55" s="1"/>
  <c r="I55"/>
  <c r="K53"/>
  <c r="J53"/>
  <c r="L53" s="1"/>
  <c r="I53"/>
  <c r="K51"/>
  <c r="J51"/>
  <c r="L51" s="1"/>
  <c r="I51"/>
  <c r="K44"/>
  <c r="J44"/>
  <c r="L44" s="1"/>
  <c r="I44"/>
  <c r="K42"/>
  <c r="J42"/>
  <c r="L42" s="1"/>
  <c r="I42"/>
  <c r="K40"/>
  <c r="J40"/>
  <c r="L40" s="1"/>
  <c r="I40"/>
  <c r="K38"/>
  <c r="J38"/>
  <c r="L38" s="1"/>
  <c r="I38"/>
  <c r="K36"/>
  <c r="J36"/>
  <c r="L36" s="1"/>
  <c r="I36"/>
  <c r="K29"/>
  <c r="J29"/>
  <c r="L29" s="1"/>
  <c r="I29"/>
  <c r="K27"/>
  <c r="J27"/>
  <c r="L27" s="1"/>
  <c r="I27"/>
  <c r="K25"/>
  <c r="J25"/>
  <c r="L25" s="1"/>
  <c r="I25"/>
  <c r="K23"/>
  <c r="J23"/>
  <c r="L23" s="1"/>
  <c r="I23"/>
  <c r="K21"/>
  <c r="J21"/>
  <c r="L21" s="1"/>
  <c r="I21"/>
  <c r="K14"/>
  <c r="J14"/>
  <c r="L14" s="1"/>
  <c r="I14"/>
  <c r="K12"/>
  <c r="J12"/>
  <c r="L12" s="1"/>
  <c r="I12"/>
  <c r="K10"/>
  <c r="J10"/>
  <c r="L10" s="1"/>
  <c r="I10"/>
  <c r="K8"/>
  <c r="J8"/>
  <c r="L8" s="1"/>
  <c r="I8"/>
  <c r="K6"/>
  <c r="J6"/>
  <c r="L6" s="1"/>
  <c r="I6"/>
  <c r="B66" i="7"/>
  <c r="J58"/>
  <c r="I58"/>
  <c r="K58" s="1"/>
  <c r="H58"/>
  <c r="J56"/>
  <c r="I56"/>
  <c r="K56" s="1"/>
  <c r="H56"/>
  <c r="J54"/>
  <c r="I54"/>
  <c r="K54" s="1"/>
  <c r="H54"/>
  <c r="J52"/>
  <c r="I52"/>
  <c r="K52" s="1"/>
  <c r="H52"/>
  <c r="J43"/>
  <c r="I43"/>
  <c r="K43" s="1"/>
  <c r="H43"/>
  <c r="J41"/>
  <c r="I41"/>
  <c r="K41" s="1"/>
  <c r="H41"/>
  <c r="J39"/>
  <c r="I39"/>
  <c r="K39" s="1"/>
  <c r="H39"/>
  <c r="J37"/>
  <c r="I37"/>
  <c r="K37" s="1"/>
  <c r="H37"/>
  <c r="J28"/>
  <c r="I28"/>
  <c r="K28" s="1"/>
  <c r="H28"/>
  <c r="J26"/>
  <c r="I26"/>
  <c r="K26" s="1"/>
  <c r="H26"/>
  <c r="J24"/>
  <c r="I24"/>
  <c r="K24" s="1"/>
  <c r="H24"/>
  <c r="J22"/>
  <c r="I22"/>
  <c r="K22" s="1"/>
  <c r="H22"/>
  <c r="J13"/>
  <c r="I13"/>
  <c r="K13" s="1"/>
  <c r="H13"/>
  <c r="J11"/>
  <c r="I11"/>
  <c r="K11" s="1"/>
  <c r="J9"/>
  <c r="I9"/>
  <c r="K9" s="1"/>
  <c r="C8"/>
  <c r="J7"/>
  <c r="I7"/>
  <c r="K7" s="1"/>
  <c r="C7"/>
  <c r="B67" i="6"/>
  <c r="K59"/>
  <c r="J59"/>
  <c r="L59" s="1"/>
  <c r="I59"/>
  <c r="K57"/>
  <c r="J57"/>
  <c r="L57" s="1"/>
  <c r="I57"/>
  <c r="K55"/>
  <c r="J55"/>
  <c r="L55" s="1"/>
  <c r="I55"/>
  <c r="K53"/>
  <c r="J53"/>
  <c r="L53" s="1"/>
  <c r="I53"/>
  <c r="K51"/>
  <c r="J51"/>
  <c r="L51" s="1"/>
  <c r="I51"/>
  <c r="J43"/>
  <c r="I43"/>
  <c r="K43" s="1"/>
  <c r="H43"/>
  <c r="J41"/>
  <c r="I41"/>
  <c r="K41" s="1"/>
  <c r="H41"/>
  <c r="J39"/>
  <c r="I39"/>
  <c r="K39" s="1"/>
  <c r="H39"/>
  <c r="J37"/>
  <c r="I37"/>
  <c r="K37" s="1"/>
  <c r="H37"/>
  <c r="J28"/>
  <c r="I28"/>
  <c r="K28" s="1"/>
  <c r="H28"/>
  <c r="J26"/>
  <c r="I26"/>
  <c r="K26" s="1"/>
  <c r="H26"/>
  <c r="J24"/>
  <c r="I24"/>
  <c r="K24" s="1"/>
  <c r="H24"/>
  <c r="J22"/>
  <c r="I22"/>
  <c r="K22" s="1"/>
  <c r="H22"/>
  <c r="K15"/>
  <c r="J15"/>
  <c r="L15" s="1"/>
  <c r="I15"/>
  <c r="K13"/>
  <c r="J13"/>
  <c r="L13" s="1"/>
  <c r="I13"/>
  <c r="K11"/>
  <c r="J11"/>
  <c r="L11" s="1"/>
  <c r="I11"/>
  <c r="K9"/>
  <c r="J9"/>
  <c r="L9" s="1"/>
  <c r="I9"/>
  <c r="K7"/>
  <c r="J7"/>
  <c r="L7" s="1"/>
  <c r="I7"/>
  <c r="B66" i="5"/>
  <c r="J58"/>
  <c r="I58"/>
  <c r="H58"/>
  <c r="J56"/>
  <c r="I56"/>
  <c r="H56"/>
  <c r="J54"/>
  <c r="I54"/>
  <c r="K54" s="1"/>
  <c r="H54"/>
  <c r="J52"/>
  <c r="I52"/>
  <c r="H52"/>
  <c r="J43"/>
  <c r="I43"/>
  <c r="H43"/>
  <c r="J41"/>
  <c r="I41"/>
  <c r="H41"/>
  <c r="J39"/>
  <c r="I39"/>
  <c r="K39" s="1"/>
  <c r="H39"/>
  <c r="J37"/>
  <c r="I37"/>
  <c r="H37"/>
  <c r="J28"/>
  <c r="I28"/>
  <c r="K28" s="1"/>
  <c r="H28"/>
  <c r="J26"/>
  <c r="I26"/>
  <c r="H26"/>
  <c r="J24"/>
  <c r="I24"/>
  <c r="K24" s="1"/>
  <c r="H24"/>
  <c r="J22"/>
  <c r="I22"/>
  <c r="H22"/>
  <c r="J13"/>
  <c r="I13"/>
  <c r="K13" s="1"/>
  <c r="H13"/>
  <c r="J11"/>
  <c r="I11"/>
  <c r="H11"/>
  <c r="J9"/>
  <c r="I9"/>
  <c r="K9" s="1"/>
  <c r="H9"/>
  <c r="J7"/>
  <c r="I7"/>
  <c r="H7"/>
  <c r="B66" i="4"/>
  <c r="K59"/>
  <c r="J59"/>
  <c r="L59" s="1"/>
  <c r="I59"/>
  <c r="K57"/>
  <c r="J57"/>
  <c r="L57" s="1"/>
  <c r="I57"/>
  <c r="K55"/>
  <c r="J55"/>
  <c r="L55" s="1"/>
  <c r="I55"/>
  <c r="K53"/>
  <c r="J53"/>
  <c r="L53" s="1"/>
  <c r="I53"/>
  <c r="K51"/>
  <c r="J51"/>
  <c r="L51" s="1"/>
  <c r="I51"/>
  <c r="J43"/>
  <c r="I43"/>
  <c r="K43" s="1"/>
  <c r="H43"/>
  <c r="J41"/>
  <c r="I41"/>
  <c r="K41" s="1"/>
  <c r="H41"/>
  <c r="J39"/>
  <c r="I39"/>
  <c r="K39" s="1"/>
  <c r="H39"/>
  <c r="J37"/>
  <c r="I37"/>
  <c r="K37" s="1"/>
  <c r="H37"/>
  <c r="J28"/>
  <c r="I28"/>
  <c r="K28" s="1"/>
  <c r="H28"/>
  <c r="J26"/>
  <c r="I26"/>
  <c r="K26" s="1"/>
  <c r="H26"/>
  <c r="J24"/>
  <c r="I24"/>
  <c r="K24" s="1"/>
  <c r="H24"/>
  <c r="J22"/>
  <c r="I22"/>
  <c r="K22" s="1"/>
  <c r="H22"/>
  <c r="K15"/>
  <c r="J15"/>
  <c r="L15" s="1"/>
  <c r="I15"/>
  <c r="K13"/>
  <c r="J13"/>
  <c r="L13" s="1"/>
  <c r="I13"/>
  <c r="K11"/>
  <c r="J11"/>
  <c r="L11" s="1"/>
  <c r="I11"/>
  <c r="K9"/>
  <c r="J9"/>
  <c r="L9" s="1"/>
  <c r="I9"/>
  <c r="K7"/>
  <c r="J7"/>
  <c r="L7" s="1"/>
  <c r="I7"/>
  <c r="B66" i="3"/>
  <c r="K60"/>
  <c r="J60"/>
  <c r="I60"/>
  <c r="K58"/>
  <c r="J58"/>
  <c r="I58"/>
  <c r="K56"/>
  <c r="J56"/>
  <c r="I56"/>
  <c r="K54"/>
  <c r="J54"/>
  <c r="I54"/>
  <c r="K52"/>
  <c r="J52"/>
  <c r="I52"/>
  <c r="K45"/>
  <c r="J45"/>
  <c r="I45"/>
  <c r="K43"/>
  <c r="J43"/>
  <c r="I43"/>
  <c r="K41"/>
  <c r="J41"/>
  <c r="I41"/>
  <c r="K39"/>
  <c r="J39"/>
  <c r="I39"/>
  <c r="K37"/>
  <c r="J37"/>
  <c r="I37"/>
  <c r="K30"/>
  <c r="J30"/>
  <c r="I30"/>
  <c r="K28"/>
  <c r="J28"/>
  <c r="I28"/>
  <c r="K26"/>
  <c r="J26"/>
  <c r="I26"/>
  <c r="K24"/>
  <c r="J24"/>
  <c r="I24"/>
  <c r="K22"/>
  <c r="J22"/>
  <c r="I22"/>
  <c r="K15"/>
  <c r="J15"/>
  <c r="I15"/>
  <c r="K13"/>
  <c r="J13"/>
  <c r="I13"/>
  <c r="K11"/>
  <c r="J11"/>
  <c r="I11"/>
  <c r="K9"/>
  <c r="J9"/>
  <c r="I9"/>
  <c r="K7"/>
  <c r="J7"/>
  <c r="I7"/>
  <c r="B49" i="2"/>
  <c r="J43"/>
  <c r="I43"/>
  <c r="K43" s="1"/>
  <c r="H43"/>
  <c r="J41"/>
  <c r="I41"/>
  <c r="H41"/>
  <c r="J39"/>
  <c r="I39"/>
  <c r="K39" s="1"/>
  <c r="H39"/>
  <c r="J37"/>
  <c r="I37"/>
  <c r="H37"/>
  <c r="J28"/>
  <c r="I28"/>
  <c r="K28" s="1"/>
  <c r="H28"/>
  <c r="J26"/>
  <c r="I26"/>
  <c r="H26"/>
  <c r="J24"/>
  <c r="I24"/>
  <c r="K24" s="1"/>
  <c r="H24"/>
  <c r="J22"/>
  <c r="I22"/>
  <c r="H22"/>
  <c r="J13"/>
  <c r="I13"/>
  <c r="K13" s="1"/>
  <c r="H13"/>
  <c r="J11"/>
  <c r="I11"/>
  <c r="H11"/>
  <c r="J9"/>
  <c r="I9"/>
  <c r="K9" s="1"/>
  <c r="H9"/>
  <c r="J7"/>
  <c r="I7"/>
  <c r="H7"/>
  <c r="K28" i="1"/>
  <c r="K26"/>
  <c r="C26"/>
  <c r="K24"/>
  <c r="K22"/>
  <c r="K13"/>
  <c r="K11"/>
  <c r="K9"/>
  <c r="K7"/>
  <c r="K58" i="5" l="1"/>
  <c r="K56"/>
  <c r="K43"/>
  <c r="K7"/>
  <c r="K11"/>
  <c r="K22"/>
  <c r="K26"/>
  <c r="K37"/>
  <c r="K41"/>
  <c r="K52"/>
  <c r="L58" i="3"/>
  <c r="L37"/>
  <c r="L41"/>
  <c r="L45"/>
  <c r="L9"/>
  <c r="L13"/>
  <c r="L22"/>
  <c r="L26"/>
  <c r="L30"/>
  <c r="L39"/>
  <c r="L60"/>
  <c r="L43"/>
  <c r="L52"/>
  <c r="L56"/>
  <c r="L7"/>
  <c r="L11"/>
  <c r="L15"/>
  <c r="L24"/>
  <c r="L28"/>
  <c r="L54"/>
  <c r="K7" i="2"/>
  <c r="K11"/>
  <c r="K22"/>
  <c r="K26"/>
  <c r="K37"/>
  <c r="K41"/>
</calcChain>
</file>

<file path=xl/sharedStrings.xml><?xml version="1.0" encoding="utf-8"?>
<sst xmlns="http://schemas.openxmlformats.org/spreadsheetml/2006/main" count="1190" uniqueCount="272">
  <si>
    <t>LADIES LEAGUE 'A' &amp; 'B' RESULTS - DEC 2016</t>
  </si>
  <si>
    <t>League A</t>
  </si>
  <si>
    <t>A</t>
  </si>
  <si>
    <t>B</t>
  </si>
  <si>
    <t>C</t>
  </si>
  <si>
    <t>D</t>
  </si>
  <si>
    <t>Wins</t>
  </si>
  <si>
    <t>For</t>
  </si>
  <si>
    <t>Against</t>
  </si>
  <si>
    <t>Diff</t>
  </si>
  <si>
    <t>#</t>
  </si>
  <si>
    <t>Erin Parkes</t>
  </si>
  <si>
    <t>21 / 19</t>
  </si>
  <si>
    <t>21 / 21</t>
  </si>
  <si>
    <t>19 / 17</t>
  </si>
  <si>
    <t>Annabel Hong</t>
  </si>
  <si>
    <t>Rachel Shaw</t>
  </si>
  <si>
    <t>8 / 21</t>
  </si>
  <si>
    <t>14 / 19</t>
  </si>
  <si>
    <t>17 / 12</t>
  </si>
  <si>
    <t>Ilona Reed</t>
  </si>
  <si>
    <t>Judy Amato</t>
  </si>
  <si>
    <t>10 / 15</t>
  </si>
  <si>
    <t>10 / 4</t>
  </si>
  <si>
    <t>Gemma Amadi</t>
  </si>
  <si>
    <t>Georgina Crossman</t>
  </si>
  <si>
    <t>Robyn Crossman</t>
  </si>
  <si>
    <t>Order of Play  -  A v B       C v D        A v C       B v D        A v D       B v C      (Circle = Game on,   X = Finished)</t>
  </si>
  <si>
    <t>League B</t>
  </si>
  <si>
    <t>Thu Coi</t>
  </si>
  <si>
    <t>Kamala Limbu</t>
  </si>
  <si>
    <t>Jessica Beckett</t>
  </si>
  <si>
    <t>11 / 13</t>
  </si>
  <si>
    <t>11 / 21</t>
  </si>
  <si>
    <t>Bethany Richards</t>
  </si>
  <si>
    <t>9 / 16</t>
  </si>
  <si>
    <t>21 / 14</t>
  </si>
  <si>
    <t>15 / 11</t>
  </si>
  <si>
    <t>Rhianna Hylton</t>
  </si>
  <si>
    <t>Sowji Bhat</t>
  </si>
  <si>
    <t>10 / 7</t>
  </si>
  <si>
    <t>16 / 12</t>
  </si>
  <si>
    <t>Nattanit Onta</t>
  </si>
  <si>
    <t>Group C</t>
  </si>
  <si>
    <t>Group D</t>
  </si>
  <si>
    <t>LADIES PLATE</t>
  </si>
  <si>
    <t>LADIES SEMI'S</t>
  </si>
  <si>
    <t xml:space="preserve"> </t>
  </si>
  <si>
    <t>LADIES FINALS</t>
  </si>
  <si>
    <t>vs</t>
  </si>
  <si>
    <t>See Website &amp; Facebook for Pictures of Finalist and Videos</t>
  </si>
  <si>
    <t>MIXED LEAGUE 'B' RESULTS - DEC 2016</t>
  </si>
  <si>
    <t>Group A</t>
  </si>
  <si>
    <t>Timothy Yau</t>
  </si>
  <si>
    <t>Abi Thangarajah</t>
  </si>
  <si>
    <t>Mike Lam</t>
  </si>
  <si>
    <t>Althea Castillo</t>
  </si>
  <si>
    <t>Jimmy Sheikh</t>
  </si>
  <si>
    <t>Xiao Lin</t>
  </si>
  <si>
    <t>Stuart Mannering</t>
  </si>
  <si>
    <t>Lesley Austin</t>
  </si>
  <si>
    <t>Group B</t>
  </si>
  <si>
    <t>Robin Wells</t>
  </si>
  <si>
    <t>Rosalie Reeder</t>
  </si>
  <si>
    <t>Thierry Yibjok</t>
  </si>
  <si>
    <t>Tom Lundy</t>
  </si>
  <si>
    <t>Lilla Iontcheva</t>
  </si>
  <si>
    <t>Michael Wong</t>
  </si>
  <si>
    <t>William Hutchinson</t>
  </si>
  <si>
    <t>Laura Wannop</t>
  </si>
  <si>
    <t>Vincent Tan</t>
  </si>
  <si>
    <t>Justin Chan</t>
  </si>
  <si>
    <t>Jess Beckett</t>
  </si>
  <si>
    <t>Timothy Stedman</t>
  </si>
  <si>
    <t>Jessica Stedman</t>
  </si>
  <si>
    <t>MIXED  QUARTERS</t>
  </si>
  <si>
    <t>A1</t>
  </si>
  <si>
    <t>B2</t>
  </si>
  <si>
    <t>21--12</t>
  </si>
  <si>
    <t xml:space="preserve">Jessica Stedman </t>
  </si>
  <si>
    <t>B1</t>
  </si>
  <si>
    <t>A2</t>
  </si>
  <si>
    <t>10--21</t>
  </si>
  <si>
    <t>C1</t>
  </si>
  <si>
    <t>D2</t>
  </si>
  <si>
    <t>21--11</t>
  </si>
  <si>
    <t>D1</t>
  </si>
  <si>
    <t>C2</t>
  </si>
  <si>
    <t>MIXED SEMI'S</t>
  </si>
  <si>
    <t>21--17</t>
  </si>
  <si>
    <t>16--21</t>
  </si>
  <si>
    <t>MIXED FINALS</t>
  </si>
  <si>
    <t>21--14</t>
  </si>
  <si>
    <t>MIXED LEAGUE 'A' RESULTS - DEC 2016</t>
  </si>
  <si>
    <t>E</t>
  </si>
  <si>
    <t>Lawrence Nemestothy</t>
  </si>
  <si>
    <t>David Kane</t>
  </si>
  <si>
    <t>Rebecca Tung</t>
  </si>
  <si>
    <t>Matt Hilson</t>
  </si>
  <si>
    <t>Sandra Robinson</t>
  </si>
  <si>
    <t>Daniel Thompson</t>
  </si>
  <si>
    <t>Evan Gill</t>
  </si>
  <si>
    <t>Sharon Moore</t>
  </si>
  <si>
    <t>Mark Law</t>
  </si>
  <si>
    <t>David Choi</t>
  </si>
  <si>
    <t xml:space="preserve">Simon Reed </t>
  </si>
  <si>
    <t>Michelle Brothers</t>
  </si>
  <si>
    <t>Wayne Bridgeman</t>
  </si>
  <si>
    <t>Angela-Marie Grayham</t>
  </si>
  <si>
    <t>Viknesh Rajendran</t>
  </si>
  <si>
    <t>Kavya Cynthia</t>
  </si>
  <si>
    <t>Steve Briggs</t>
  </si>
  <si>
    <t>Howard Gill</t>
  </si>
  <si>
    <t>Wendy Gill</t>
  </si>
  <si>
    <t>Tom Long</t>
  </si>
  <si>
    <t>21--18</t>
  </si>
  <si>
    <t>21-18</t>
  </si>
  <si>
    <t>21--13</t>
  </si>
  <si>
    <t>21--16</t>
  </si>
  <si>
    <t>Llona Reed</t>
  </si>
  <si>
    <t>MEN'S LEAGUE 'B' RESULTS - DEC 2016</t>
  </si>
  <si>
    <t>Brad Partridge</t>
  </si>
  <si>
    <t>Sohail Ashraf</t>
  </si>
  <si>
    <t>Frank Zhang</t>
  </si>
  <si>
    <t>Ryan Wang</t>
  </si>
  <si>
    <t>Pascal How</t>
  </si>
  <si>
    <t>Parthiv Manikoth</t>
  </si>
  <si>
    <t>Bin Zhang</t>
  </si>
  <si>
    <t>Ngou Long Kam</t>
  </si>
  <si>
    <t>Jaakko Heiskanen</t>
  </si>
  <si>
    <t>Nayan Patel</t>
  </si>
  <si>
    <t>Andrew Stewart</t>
  </si>
  <si>
    <t>Paul Siriyaraj</t>
  </si>
  <si>
    <t>Neil Thompson</t>
  </si>
  <si>
    <t>Mani Franpong</t>
  </si>
  <si>
    <t>Michael Bryne</t>
  </si>
  <si>
    <t>Jon Dela Roca</t>
  </si>
  <si>
    <t>Joey Tsui</t>
  </si>
  <si>
    <t>Ryan Wilson</t>
  </si>
  <si>
    <t>Andrew Yau</t>
  </si>
  <si>
    <t>Ayngaran Thavanesan</t>
  </si>
  <si>
    <t>Nikhil Patel</t>
  </si>
  <si>
    <t>Jack Juster</t>
  </si>
  <si>
    <t>Greg Kemp</t>
  </si>
  <si>
    <t>Mahamed Waleed</t>
  </si>
  <si>
    <t>Mahammad Usman</t>
  </si>
  <si>
    <t>Michael Wang</t>
  </si>
  <si>
    <t>MEN'S QUARTERS</t>
  </si>
  <si>
    <t>21--9</t>
  </si>
  <si>
    <t>MEN'S SEMI'S</t>
  </si>
  <si>
    <t>20--22</t>
  </si>
  <si>
    <t>29--30</t>
  </si>
  <si>
    <t>MEN'S FINALS</t>
  </si>
  <si>
    <t>11--21</t>
  </si>
  <si>
    <t>MEN'S LEAGUE 'A' RESULTS - DEC 2016</t>
  </si>
  <si>
    <t>Robert Golding</t>
  </si>
  <si>
    <t>Martyn Lock</t>
  </si>
  <si>
    <t>Phil Hector</t>
  </si>
  <si>
    <t>Simon Hughes</t>
  </si>
  <si>
    <t>Matt Chivers</t>
  </si>
  <si>
    <t>Matthew Johnson</t>
  </si>
  <si>
    <t>Jack Wilder</t>
  </si>
  <si>
    <t>S Bhanu</t>
  </si>
  <si>
    <t>Sheldon Chambers</t>
  </si>
  <si>
    <t>Neil Blatchley</t>
  </si>
  <si>
    <t>Rudi Sutoto</t>
  </si>
  <si>
    <t>Alan D'Cruz</t>
  </si>
  <si>
    <t>Kris Ramjeeawan</t>
  </si>
  <si>
    <t>Aripin</t>
  </si>
  <si>
    <t>Shaun Parr</t>
  </si>
  <si>
    <t>Simon Reed</t>
  </si>
  <si>
    <t>Akul Patel</t>
  </si>
  <si>
    <t>Wilton Sinclair</t>
  </si>
  <si>
    <t>Chris Spice</t>
  </si>
  <si>
    <t>Dan Goodsall</t>
  </si>
  <si>
    <t>MEN'S  QUARTERS</t>
  </si>
  <si>
    <t xml:space="preserve">Robert Golding </t>
  </si>
  <si>
    <t>MEN'S SOCIAL RESULTS - DEC 2016</t>
  </si>
  <si>
    <t>Hui Song</t>
  </si>
  <si>
    <t>Xu Zhang</t>
  </si>
  <si>
    <t>Kali Sirugudi</t>
  </si>
  <si>
    <t>Ramanan</t>
  </si>
  <si>
    <t>Man Lam Cham</t>
  </si>
  <si>
    <t>David Li</t>
  </si>
  <si>
    <t>Jonathon Leung-Davis</t>
  </si>
  <si>
    <t>Bhav Patel</t>
  </si>
  <si>
    <t>Steven Tran</t>
  </si>
  <si>
    <t>Luke Quan</t>
  </si>
  <si>
    <t>Chris Long</t>
  </si>
  <si>
    <t>Sathiyarajan</t>
  </si>
  <si>
    <t>Vinh Quan</t>
  </si>
  <si>
    <t>Graham Balchin</t>
  </si>
  <si>
    <t>Kaho Yau</t>
  </si>
  <si>
    <t>Ondy Tang</t>
  </si>
  <si>
    <t>21-12</t>
  </si>
  <si>
    <t>22-24</t>
  </si>
  <si>
    <t>3rd PLACE</t>
  </si>
  <si>
    <t>21-19</t>
  </si>
  <si>
    <t>LADIES SOCIAL RESULTS - DEC 2016</t>
  </si>
  <si>
    <t>Yikarah Daley</t>
  </si>
  <si>
    <t>Lilly Ionchova</t>
  </si>
  <si>
    <t>Cherry Chui</t>
  </si>
  <si>
    <t>Zoe Taylor</t>
  </si>
  <si>
    <t>A3</t>
  </si>
  <si>
    <t>B3</t>
  </si>
  <si>
    <t>MIXED SOCIAL RESULTS - DEC 2016</t>
  </si>
  <si>
    <t>Kyoko Osawa</t>
  </si>
  <si>
    <t>Brandon Chan</t>
  </si>
  <si>
    <t>Tracey Tang</t>
  </si>
  <si>
    <t>Nigel Heath</t>
  </si>
  <si>
    <t>Arnold Jacob</t>
  </si>
  <si>
    <t>Yvonne Saunders</t>
  </si>
  <si>
    <t>Brian Brass</t>
  </si>
  <si>
    <t>Christine Court</t>
  </si>
  <si>
    <t>Karl Chui</t>
  </si>
  <si>
    <t>Raymond Tang</t>
  </si>
  <si>
    <t>Jessica Tang</t>
  </si>
  <si>
    <t>21-14</t>
  </si>
  <si>
    <t>Brain Brass</t>
  </si>
  <si>
    <t>12-21</t>
  </si>
  <si>
    <t>(20-22) (19-21)</t>
  </si>
  <si>
    <t>All-Stars 13th Open Finalists - Dec 2016</t>
  </si>
  <si>
    <t>LADIES LEAGUE A</t>
  </si>
  <si>
    <t>See Results</t>
  </si>
  <si>
    <t>LADIES LEAGUE B</t>
  </si>
  <si>
    <t>Thu Coi Nguyen</t>
  </si>
  <si>
    <t>MIXED LEAGUE B</t>
  </si>
  <si>
    <t>MIXED LEAGUE A</t>
  </si>
  <si>
    <t>21-18 / 21-14</t>
  </si>
  <si>
    <t>MEN'S LEAGUE B</t>
  </si>
  <si>
    <t>21-11</t>
  </si>
  <si>
    <t>MEN'S LEAGUE A</t>
  </si>
  <si>
    <t>Lawrence Nemestoty</t>
  </si>
  <si>
    <t>19-21 / 21-11 / 21-19</t>
  </si>
  <si>
    <t>MEN'S SINGLES A</t>
  </si>
  <si>
    <t>MEN'S SINGLES B</t>
  </si>
  <si>
    <t>MEN'S SOCIAL</t>
  </si>
  <si>
    <t>WOMEN'S SOCIAL</t>
  </si>
  <si>
    <t>MIXED SOCIAL</t>
  </si>
  <si>
    <t>MEN'S SINGLES LEAGUE 'A' RESULTS - DEC 2016</t>
  </si>
  <si>
    <t>Guy Jones</t>
  </si>
  <si>
    <t>Andrew Heron</t>
  </si>
  <si>
    <t>Tom Wade</t>
  </si>
  <si>
    <t>Mehar Bijral</t>
  </si>
  <si>
    <t>Manuel Desaize</t>
  </si>
  <si>
    <t>MEN'S SEMI'S 'A'</t>
  </si>
  <si>
    <t>21-8</t>
  </si>
  <si>
    <t>21-14 / 21-11</t>
  </si>
  <si>
    <t>MEN'S SINGLES LEAGUE 'B' RESULTS - DEC 2016</t>
  </si>
  <si>
    <t>Krishna Thupakula</t>
  </si>
  <si>
    <t>William Chen</t>
  </si>
  <si>
    <t>Wissam Khaddaj</t>
  </si>
  <si>
    <t>Paul Taplin</t>
  </si>
  <si>
    <t>Mohanned Waleed</t>
  </si>
  <si>
    <t>Richard Vuong</t>
  </si>
  <si>
    <t>MEN'S SEMI'S 'B'</t>
  </si>
  <si>
    <t>13-21</t>
  </si>
  <si>
    <t>21-23</t>
  </si>
  <si>
    <t>21-18/ 21-14</t>
  </si>
  <si>
    <t>Wayne Philogene</t>
  </si>
  <si>
    <t>19-21 /  21-11  /  21-19</t>
  </si>
  <si>
    <t>21-14  /   21-11</t>
  </si>
  <si>
    <t>21 - 23</t>
  </si>
  <si>
    <t>21 - 12</t>
  </si>
  <si>
    <t>21--10</t>
  </si>
  <si>
    <t>M Waleed</t>
  </si>
  <si>
    <t>M Usman</t>
  </si>
  <si>
    <t>A Thavanesan</t>
  </si>
  <si>
    <t>L Nemestothy</t>
  </si>
  <si>
    <t>14 / 16</t>
  </si>
  <si>
    <t>12 / 14</t>
  </si>
  <si>
    <t>11 / 10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</si>
</sst>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6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/>
    </xf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12" xfId="0" applyFont="1" applyBorder="1"/>
    <xf numFmtId="0" fontId="2" fillId="0" borderId="9" xfId="0" applyFont="1" applyBorder="1"/>
    <xf numFmtId="0" fontId="3" fillId="0" borderId="12" xfId="0" applyFont="1" applyBorder="1"/>
    <xf numFmtId="0" fontId="3" fillId="0" borderId="9" xfId="0" applyFont="1" applyBorder="1"/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7" xfId="0" applyFont="1" applyBorder="1"/>
    <xf numFmtId="0" fontId="3" fillId="0" borderId="9" xfId="0" applyFont="1" applyBorder="1" applyAlignment="1"/>
    <xf numFmtId="0" fontId="2" fillId="0" borderId="12" xfId="0" applyFont="1" applyBorder="1" applyAlignment="1"/>
    <xf numFmtId="0" fontId="2" fillId="0" borderId="7" xfId="0" applyFont="1" applyBorder="1"/>
    <xf numFmtId="0" fontId="2" fillId="3" borderId="9" xfId="0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3" borderId="7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5" xfId="0" applyFont="1" applyBorder="1"/>
    <xf numFmtId="0" fontId="0" fillId="0" borderId="0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Fill="1" applyBorder="1"/>
    <xf numFmtId="0" fontId="2" fillId="0" borderId="7" xfId="0" applyFont="1" applyFill="1" applyBorder="1"/>
    <xf numFmtId="0" fontId="0" fillId="0" borderId="3" xfId="0" applyBorder="1"/>
    <xf numFmtId="0" fontId="2" fillId="0" borderId="9" xfId="0" applyFont="1" applyFill="1" applyBorder="1"/>
    <xf numFmtId="0" fontId="0" fillId="0" borderId="6" xfId="0" applyBorder="1"/>
    <xf numFmtId="0" fontId="0" fillId="0" borderId="0" xfId="0" applyBorder="1"/>
    <xf numFmtId="0" fontId="2" fillId="0" borderId="7" xfId="0" applyFont="1" applyFill="1" applyBorder="1" applyAlignment="1"/>
    <xf numFmtId="0" fontId="2" fillId="0" borderId="0" xfId="1" applyFont="1"/>
    <xf numFmtId="0" fontId="2" fillId="0" borderId="12" xfId="0" applyFont="1" applyFill="1" applyBorder="1" applyAlignment="1"/>
    <xf numFmtId="0" fontId="2" fillId="0" borderId="0" xfId="0" applyFont="1" applyBorder="1" applyAlignment="1"/>
    <xf numFmtId="0" fontId="2" fillId="0" borderId="0" xfId="0" applyFont="1" applyFill="1" applyBorder="1" applyAlignment="1"/>
    <xf numFmtId="49" fontId="2" fillId="0" borderId="0" xfId="0" applyNumberFormat="1" applyFont="1"/>
    <xf numFmtId="0" fontId="2" fillId="0" borderId="12" xfId="0" applyFont="1" applyBorder="1" applyAlignment="1">
      <alignment horizontal="left"/>
    </xf>
    <xf numFmtId="0" fontId="3" fillId="3" borderId="7" xfId="0" applyFont="1" applyFill="1" applyBorder="1"/>
    <xf numFmtId="0" fontId="3" fillId="3" borderId="9" xfId="0" applyFont="1" applyFill="1" applyBorder="1"/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3" xfId="0" applyFont="1" applyBorder="1"/>
    <xf numFmtId="0" fontId="3" fillId="0" borderId="6" xfId="0" applyFont="1" applyBorder="1"/>
    <xf numFmtId="16" fontId="2" fillId="0" borderId="0" xfId="0" applyNumberFormat="1" applyFont="1"/>
    <xf numFmtId="0" fontId="2" fillId="3" borderId="4" xfId="0" applyFont="1" applyFill="1" applyBorder="1"/>
    <xf numFmtId="0" fontId="2" fillId="3" borderId="6" xfId="0" applyFont="1" applyFill="1" applyBorder="1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0" borderId="9" xfId="0" applyFont="1" applyFill="1" applyBorder="1" applyAlignme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/>
    <xf numFmtId="0" fontId="2" fillId="0" borderId="3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4" xfId="0" applyFont="1" applyFill="1" applyBorder="1" applyAlignment="1"/>
    <xf numFmtId="0" fontId="2" fillId="0" borderId="6" xfId="0" applyFont="1" applyBorder="1" applyAlignment="1"/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" fontId="2" fillId="0" borderId="7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16" fontId="2" fillId="0" borderId="1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" fontId="2" fillId="0" borderId="1" xfId="0" quotePrefix="1" applyNumberFormat="1" applyFont="1" applyBorder="1" applyAlignment="1">
      <alignment horizontal="center" vertical="center"/>
    </xf>
    <xf numFmtId="16" fontId="2" fillId="0" borderId="7" xfId="0" quotePrefix="1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17" fontId="2" fillId="0" borderId="3" xfId="0" quotePrefix="1" applyNumberFormat="1" applyFont="1" applyBorder="1" applyAlignment="1">
      <alignment horizontal="center" vertical="center"/>
    </xf>
    <xf numFmtId="16" fontId="2" fillId="0" borderId="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WayneP\Documents\Badminton\CrossFire\Tournaments\Entry%20Confirmations%20&amp;%20Start%20Times%20-June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firmed Players"/>
      <sheetName val="Sheet1"/>
    </sheetNames>
    <sheetDataSet>
      <sheetData sheetId="0" refreshError="1">
        <row r="7">
          <cell r="B7" t="str">
            <v>Shaun Parr</v>
          </cell>
        </row>
        <row r="45">
          <cell r="J45" t="str">
            <v>Sandra Robinson</v>
          </cell>
        </row>
        <row r="53">
          <cell r="J53" t="str">
            <v>Puiwah Mak</v>
          </cell>
          <cell r="L53" t="str">
            <v>Kyoko Osawa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118"/>
  <sheetViews>
    <sheetView workbookViewId="0">
      <pane ySplit="2" topLeftCell="A3" activePane="bottomLeft" state="frozen"/>
      <selection activeCell="C12" sqref="C12:C15"/>
      <selection pane="bottomLeft"/>
    </sheetView>
  </sheetViews>
  <sheetFormatPr defaultRowHeight="12.75"/>
  <cols>
    <col min="1" max="2" width="3.5703125" style="1" customWidth="1"/>
    <col min="3" max="3" width="19.42578125" style="1" customWidth="1"/>
    <col min="4" max="11" width="7.7109375" style="1" customWidth="1"/>
    <col min="12" max="16384" width="9.140625" style="1"/>
  </cols>
  <sheetData>
    <row r="1" spans="2:12" ht="11.25" customHeight="1">
      <c r="B1" s="92" t="s">
        <v>0</v>
      </c>
      <c r="C1" s="93"/>
      <c r="D1" s="93"/>
      <c r="E1" s="93"/>
      <c r="F1" s="93"/>
      <c r="G1" s="93"/>
      <c r="H1" s="93"/>
      <c r="I1" s="93"/>
      <c r="J1" s="94"/>
      <c r="K1" s="93"/>
      <c r="L1" s="94"/>
    </row>
    <row r="2" spans="2:12" ht="12" customHeight="1" thickBot="1">
      <c r="B2" s="95"/>
      <c r="C2" s="96"/>
      <c r="D2" s="96"/>
      <c r="E2" s="96"/>
      <c r="F2" s="96"/>
      <c r="G2" s="96"/>
      <c r="H2" s="96"/>
      <c r="I2" s="96"/>
      <c r="J2" s="97"/>
      <c r="K2" s="96"/>
      <c r="L2" s="97"/>
    </row>
    <row r="3" spans="2:12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ht="13.5" thickBot="1"/>
    <row r="5" spans="2:12" ht="12.75" customHeight="1">
      <c r="B5" s="74" t="s">
        <v>1</v>
      </c>
      <c r="C5" s="87"/>
      <c r="D5" s="79" t="s">
        <v>2</v>
      </c>
      <c r="E5" s="79" t="s">
        <v>3</v>
      </c>
      <c r="F5" s="79" t="s">
        <v>4</v>
      </c>
      <c r="G5" s="79" t="s">
        <v>5</v>
      </c>
      <c r="H5" s="79" t="s">
        <v>6</v>
      </c>
      <c r="I5" s="89" t="s">
        <v>7</v>
      </c>
      <c r="J5" s="89" t="s">
        <v>8</v>
      </c>
      <c r="K5" s="89" t="s">
        <v>9</v>
      </c>
      <c r="L5" s="79" t="s">
        <v>10</v>
      </c>
    </row>
    <row r="6" spans="2:12" ht="12.75" customHeight="1" thickBot="1">
      <c r="B6" s="75"/>
      <c r="C6" s="98"/>
      <c r="D6" s="80"/>
      <c r="E6" s="80"/>
      <c r="F6" s="80"/>
      <c r="G6" s="80"/>
      <c r="H6" s="80"/>
      <c r="I6" s="90"/>
      <c r="J6" s="90"/>
      <c r="K6" s="90"/>
      <c r="L6" s="80"/>
    </row>
    <row r="7" spans="2:12" ht="12.75" customHeight="1" thickBot="1">
      <c r="B7" s="74" t="s">
        <v>2</v>
      </c>
      <c r="C7" s="3" t="s">
        <v>11</v>
      </c>
      <c r="D7" s="91"/>
      <c r="E7" s="73" t="s">
        <v>12</v>
      </c>
      <c r="F7" s="73" t="s">
        <v>13</v>
      </c>
      <c r="G7" s="73" t="s">
        <v>14</v>
      </c>
      <c r="H7" s="73">
        <v>3</v>
      </c>
      <c r="I7" s="73">
        <v>118</v>
      </c>
      <c r="J7" s="73">
        <v>96</v>
      </c>
      <c r="K7" s="73">
        <f>SUM(I7-J7)</f>
        <v>22</v>
      </c>
      <c r="L7" s="73">
        <v>2</v>
      </c>
    </row>
    <row r="8" spans="2:12" ht="12.75" customHeight="1" thickBot="1">
      <c r="B8" s="75"/>
      <c r="C8" s="4" t="s">
        <v>15</v>
      </c>
      <c r="D8" s="91"/>
      <c r="E8" s="73"/>
      <c r="F8" s="73"/>
      <c r="G8" s="73"/>
      <c r="H8" s="73"/>
      <c r="I8" s="73"/>
      <c r="J8" s="73"/>
      <c r="K8" s="73"/>
      <c r="L8" s="73"/>
    </row>
    <row r="9" spans="2:12" ht="12.75" customHeight="1" thickBot="1">
      <c r="B9" s="74" t="s">
        <v>3</v>
      </c>
      <c r="C9" s="5" t="s">
        <v>16</v>
      </c>
      <c r="D9" s="76" t="s">
        <v>17</v>
      </c>
      <c r="E9" s="78"/>
      <c r="F9" s="77" t="s">
        <v>18</v>
      </c>
      <c r="G9" s="77" t="s">
        <v>19</v>
      </c>
      <c r="H9" s="73">
        <v>1</v>
      </c>
      <c r="I9" s="73">
        <v>91</v>
      </c>
      <c r="J9" s="73">
        <v>84</v>
      </c>
      <c r="K9" s="73">
        <f t="shared" ref="K9" si="0">SUM(I9-J9)</f>
        <v>7</v>
      </c>
      <c r="L9" s="73">
        <v>4</v>
      </c>
    </row>
    <row r="10" spans="2:12" ht="12.75" customHeight="1" thickBot="1">
      <c r="B10" s="75"/>
      <c r="C10" s="6" t="s">
        <v>20</v>
      </c>
      <c r="D10" s="76"/>
      <c r="E10" s="78"/>
      <c r="F10" s="77"/>
      <c r="G10" s="77"/>
      <c r="H10" s="73"/>
      <c r="I10" s="73"/>
      <c r="J10" s="73"/>
      <c r="K10" s="73"/>
      <c r="L10" s="73"/>
    </row>
    <row r="11" spans="2:12" ht="12.75" customHeight="1" thickBot="1">
      <c r="B11" s="74" t="s">
        <v>4</v>
      </c>
      <c r="C11" s="3" t="s">
        <v>21</v>
      </c>
      <c r="D11" s="76" t="s">
        <v>22</v>
      </c>
      <c r="E11" s="77" t="s">
        <v>13</v>
      </c>
      <c r="F11" s="78"/>
      <c r="G11" s="77" t="s">
        <v>23</v>
      </c>
      <c r="H11" s="73">
        <v>2</v>
      </c>
      <c r="I11" s="73">
        <v>81</v>
      </c>
      <c r="J11" s="73">
        <v>75</v>
      </c>
      <c r="K11" s="73">
        <f t="shared" ref="K11" si="1">SUM(I11-J11)</f>
        <v>6</v>
      </c>
      <c r="L11" s="73">
        <v>3</v>
      </c>
    </row>
    <row r="12" spans="2:12" ht="12.75" customHeight="1" thickBot="1">
      <c r="B12" s="75"/>
      <c r="C12" s="4" t="s">
        <v>24</v>
      </c>
      <c r="D12" s="76"/>
      <c r="E12" s="77"/>
      <c r="F12" s="78"/>
      <c r="G12" s="77"/>
      <c r="H12" s="73"/>
      <c r="I12" s="73"/>
      <c r="J12" s="73"/>
      <c r="K12" s="73"/>
      <c r="L12" s="73"/>
    </row>
    <row r="13" spans="2:12" ht="12.75" customHeight="1" thickBot="1">
      <c r="B13" s="74" t="s">
        <v>5</v>
      </c>
      <c r="C13" s="7" t="s">
        <v>25</v>
      </c>
      <c r="D13" s="76" t="s">
        <v>13</v>
      </c>
      <c r="E13" s="77" t="s">
        <v>13</v>
      </c>
      <c r="F13" s="77" t="s">
        <v>13</v>
      </c>
      <c r="G13" s="78"/>
      <c r="H13" s="73">
        <v>6</v>
      </c>
      <c r="I13" s="73">
        <v>126</v>
      </c>
      <c r="J13" s="73">
        <v>43</v>
      </c>
      <c r="K13" s="73">
        <f t="shared" ref="K13" si="2">SUM(I13-J13)</f>
        <v>83</v>
      </c>
      <c r="L13" s="73">
        <v>1</v>
      </c>
    </row>
    <row r="14" spans="2:12" ht="12.75" customHeight="1" thickBot="1">
      <c r="B14" s="75"/>
      <c r="C14" s="8" t="s">
        <v>26</v>
      </c>
      <c r="D14" s="76"/>
      <c r="E14" s="77"/>
      <c r="F14" s="77"/>
      <c r="G14" s="78"/>
      <c r="H14" s="73"/>
      <c r="I14" s="73"/>
      <c r="J14" s="73"/>
      <c r="K14" s="73"/>
      <c r="L14" s="73"/>
    </row>
    <row r="15" spans="2:12" ht="12.75" customHeight="1">
      <c r="B15" s="9"/>
      <c r="C15" s="10"/>
      <c r="D15" s="9"/>
      <c r="E15" s="9"/>
      <c r="F15" s="9"/>
      <c r="G15" s="11"/>
      <c r="H15" s="9"/>
      <c r="I15" s="9"/>
      <c r="J15" s="9"/>
      <c r="K15" s="9"/>
      <c r="L15" s="9"/>
    </row>
    <row r="16" spans="2:12" ht="12.75" customHeight="1">
      <c r="B16" s="9"/>
      <c r="C16" s="12"/>
      <c r="D16" s="9"/>
      <c r="E16" s="9"/>
      <c r="F16" s="9"/>
    </row>
    <row r="17" spans="2:12" ht="12.75" customHeight="1">
      <c r="C17" s="12"/>
      <c r="D17" s="9"/>
      <c r="E17" s="9"/>
      <c r="F17" s="9"/>
    </row>
    <row r="18" spans="2:12" ht="12.75" customHeight="1">
      <c r="C18" s="12"/>
      <c r="D18" s="9"/>
      <c r="E18" s="9"/>
      <c r="F18" s="9"/>
    </row>
    <row r="19" spans="2:12" ht="12.75" customHeight="1" thickBot="1"/>
    <row r="20" spans="2:12" ht="12.75" customHeight="1">
      <c r="B20" s="83" t="s">
        <v>28</v>
      </c>
      <c r="C20" s="84"/>
      <c r="D20" s="87" t="s">
        <v>2</v>
      </c>
      <c r="E20" s="79" t="s">
        <v>3</v>
      </c>
      <c r="F20" s="79" t="s">
        <v>4</v>
      </c>
      <c r="G20" s="79" t="s">
        <v>5</v>
      </c>
      <c r="H20" s="79" t="s">
        <v>6</v>
      </c>
      <c r="I20" s="89" t="s">
        <v>7</v>
      </c>
      <c r="J20" s="89" t="s">
        <v>8</v>
      </c>
      <c r="K20" s="89" t="s">
        <v>9</v>
      </c>
      <c r="L20" s="79" t="s">
        <v>10</v>
      </c>
    </row>
    <row r="21" spans="2:12" ht="12.75" customHeight="1" thickBot="1">
      <c r="B21" s="85"/>
      <c r="C21" s="86"/>
      <c r="D21" s="88"/>
      <c r="E21" s="80"/>
      <c r="F21" s="80"/>
      <c r="G21" s="80"/>
      <c r="H21" s="80"/>
      <c r="I21" s="90"/>
      <c r="J21" s="90"/>
      <c r="K21" s="90"/>
      <c r="L21" s="80"/>
    </row>
    <row r="22" spans="2:12" ht="12.75" customHeight="1" thickBot="1">
      <c r="B22" s="81" t="s">
        <v>2</v>
      </c>
      <c r="C22" s="13" t="s">
        <v>29</v>
      </c>
      <c r="D22" s="82"/>
      <c r="E22" s="77" t="s">
        <v>13</v>
      </c>
      <c r="F22" s="77" t="s">
        <v>13</v>
      </c>
      <c r="G22" s="77" t="s">
        <v>13</v>
      </c>
      <c r="H22" s="73">
        <v>6</v>
      </c>
      <c r="I22" s="73">
        <v>126</v>
      </c>
      <c r="J22" s="73">
        <v>66</v>
      </c>
      <c r="K22" s="73">
        <f>SUM(I22-J22)</f>
        <v>60</v>
      </c>
      <c r="L22" s="73">
        <v>1</v>
      </c>
    </row>
    <row r="23" spans="2:12" ht="12.75" customHeight="1" thickBot="1">
      <c r="B23" s="75"/>
      <c r="C23" s="14" t="s">
        <v>30</v>
      </c>
      <c r="D23" s="82"/>
      <c r="E23" s="77"/>
      <c r="F23" s="77"/>
      <c r="G23" s="77"/>
      <c r="H23" s="73"/>
      <c r="I23" s="73"/>
      <c r="J23" s="73"/>
      <c r="K23" s="73"/>
      <c r="L23" s="73"/>
    </row>
    <row r="24" spans="2:12" ht="12.75" customHeight="1" thickBot="1">
      <c r="B24" s="74" t="s">
        <v>3</v>
      </c>
      <c r="C24" s="15" t="s">
        <v>31</v>
      </c>
      <c r="D24" s="76" t="s">
        <v>32</v>
      </c>
      <c r="E24" s="78"/>
      <c r="F24" s="77" t="s">
        <v>33</v>
      </c>
      <c r="G24" s="77" t="s">
        <v>13</v>
      </c>
      <c r="H24" s="73">
        <v>3</v>
      </c>
      <c r="I24" s="73">
        <v>98</v>
      </c>
      <c r="J24" s="73">
        <v>105</v>
      </c>
      <c r="K24" s="73">
        <f t="shared" ref="K24" si="3">SUM(I24-J24)</f>
        <v>-7</v>
      </c>
      <c r="L24" s="73">
        <v>2</v>
      </c>
    </row>
    <row r="25" spans="2:12" ht="12.75" customHeight="1" thickBot="1">
      <c r="B25" s="75"/>
      <c r="C25" s="15" t="s">
        <v>34</v>
      </c>
      <c r="D25" s="76"/>
      <c r="E25" s="78"/>
      <c r="F25" s="77"/>
      <c r="G25" s="77"/>
      <c r="H25" s="73"/>
      <c r="I25" s="73"/>
      <c r="J25" s="73"/>
      <c r="K25" s="73"/>
      <c r="L25" s="73"/>
    </row>
    <row r="26" spans="2:12" ht="12.75" customHeight="1" thickBot="1">
      <c r="B26" s="74" t="s">
        <v>4</v>
      </c>
      <c r="C26" s="16" t="str">
        <f>'[1]Confirmed Players'!$J$45</f>
        <v>Sandra Robinson</v>
      </c>
      <c r="D26" s="76" t="s">
        <v>35</v>
      </c>
      <c r="E26" s="77" t="s">
        <v>36</v>
      </c>
      <c r="F26" s="78"/>
      <c r="G26" s="77" t="s">
        <v>37</v>
      </c>
      <c r="H26" s="73">
        <v>1</v>
      </c>
      <c r="I26" s="73">
        <v>86</v>
      </c>
      <c r="J26" s="73">
        <v>116</v>
      </c>
      <c r="K26" s="73">
        <f t="shared" ref="K26" si="4">SUM(I26-J26)</f>
        <v>-30</v>
      </c>
      <c r="L26" s="73">
        <v>4</v>
      </c>
    </row>
    <row r="27" spans="2:12" ht="12.75" customHeight="1" thickBot="1">
      <c r="B27" s="75"/>
      <c r="C27" s="4" t="s">
        <v>38</v>
      </c>
      <c r="D27" s="76"/>
      <c r="E27" s="77"/>
      <c r="F27" s="78"/>
      <c r="G27" s="77"/>
      <c r="H27" s="73"/>
      <c r="I27" s="73"/>
      <c r="J27" s="73"/>
      <c r="K27" s="73"/>
      <c r="L27" s="73"/>
    </row>
    <row r="28" spans="2:12" ht="12.75" customHeight="1" thickBot="1">
      <c r="B28" s="74" t="s">
        <v>5</v>
      </c>
      <c r="C28" s="15" t="s">
        <v>39</v>
      </c>
      <c r="D28" s="76" t="s">
        <v>40</v>
      </c>
      <c r="E28" s="77" t="s">
        <v>41</v>
      </c>
      <c r="F28" s="77" t="s">
        <v>13</v>
      </c>
      <c r="G28" s="78"/>
      <c r="H28" s="73">
        <v>2</v>
      </c>
      <c r="I28" s="73">
        <v>87</v>
      </c>
      <c r="J28" s="73">
        <v>110</v>
      </c>
      <c r="K28" s="73">
        <f t="shared" ref="K28" si="5">SUM(I28-J28)</f>
        <v>-23</v>
      </c>
      <c r="L28" s="73">
        <v>3</v>
      </c>
    </row>
    <row r="29" spans="2:12" ht="12.75" customHeight="1" thickBot="1">
      <c r="B29" s="75"/>
      <c r="C29" s="4" t="s">
        <v>42</v>
      </c>
      <c r="D29" s="76"/>
      <c r="E29" s="77"/>
      <c r="F29" s="77"/>
      <c r="G29" s="78"/>
      <c r="H29" s="73"/>
      <c r="I29" s="73"/>
      <c r="J29" s="73"/>
      <c r="K29" s="73"/>
      <c r="L29" s="73"/>
    </row>
    <row r="30" spans="2:12" ht="12.75" customHeight="1">
      <c r="B30" s="9"/>
      <c r="C30" s="10"/>
      <c r="D30" s="9"/>
      <c r="E30" s="9"/>
      <c r="F30" s="9"/>
      <c r="G30" s="11"/>
      <c r="H30" s="9"/>
      <c r="I30" s="9"/>
      <c r="J30" s="9"/>
      <c r="K30" s="9"/>
      <c r="L30" s="9"/>
    </row>
    <row r="31" spans="2:12" ht="12.75" customHeight="1">
      <c r="B31" s="9"/>
      <c r="C31" s="12"/>
      <c r="D31" s="9"/>
      <c r="E31" s="9"/>
      <c r="F31" s="9"/>
    </row>
    <row r="33" spans="2:12" ht="13.5" thickBot="1"/>
    <row r="34" spans="2:12" ht="12.75" customHeight="1">
      <c r="B34" s="67" t="s">
        <v>50</v>
      </c>
      <c r="C34" s="68"/>
      <c r="D34" s="68"/>
      <c r="E34" s="68"/>
      <c r="F34" s="68"/>
      <c r="G34" s="68"/>
      <c r="H34" s="68"/>
      <c r="I34" s="68"/>
      <c r="J34" s="68"/>
      <c r="K34" s="68"/>
      <c r="L34" s="69"/>
    </row>
    <row r="35" spans="2:12" ht="13.5" customHeight="1" thickBot="1">
      <c r="B35" s="70"/>
      <c r="C35" s="71"/>
      <c r="D35" s="71"/>
      <c r="E35" s="71"/>
      <c r="F35" s="71"/>
      <c r="G35" s="71"/>
      <c r="H35" s="71"/>
      <c r="I35" s="71"/>
      <c r="J35" s="71"/>
      <c r="K35" s="71"/>
      <c r="L35" s="72"/>
    </row>
    <row r="117" spans="1:1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</row>
    <row r="118" spans="1:1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</row>
  </sheetData>
  <sheetProtection password="DEF3" sheet="1" objects="1" scenarios="1" selectLockedCells="1"/>
  <mergeCells count="102"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B34:L35"/>
    <mergeCell ref="L28:L29"/>
    <mergeCell ref="L26:L27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</mergeCells>
  <pageMargins left="0.15748031496062992" right="0.15748031496062992" top="0.19685039370078741" bottom="0.19685039370078741" header="0.51181102362204722" footer="0.51181102362204722"/>
  <pageSetup paperSize="9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L54"/>
  <sheetViews>
    <sheetView workbookViewId="0">
      <pane ySplit="2" topLeftCell="A3" activePane="bottomLeft" state="frozen"/>
      <selection activeCell="C13" sqref="C13:C14"/>
      <selection pane="bottomLeft" activeCell="A3" sqref="A3"/>
    </sheetView>
  </sheetViews>
  <sheetFormatPr defaultRowHeight="12.75"/>
  <cols>
    <col min="1" max="1" width="2.85546875" customWidth="1"/>
    <col min="2" max="2" width="18.42578125" customWidth="1"/>
    <col min="3" max="12" width="7.85546875" customWidth="1"/>
  </cols>
  <sheetData>
    <row r="1" spans="1:12">
      <c r="A1" s="92" t="s">
        <v>248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4"/>
    </row>
    <row r="2" spans="1:12" ht="13.5" thickBot="1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7"/>
    </row>
    <row r="3" spans="1:12" ht="13.5" thickBot="1"/>
    <row r="4" spans="1:12" ht="12.75" customHeight="1">
      <c r="A4" s="74" t="s">
        <v>52</v>
      </c>
      <c r="B4" s="163"/>
      <c r="C4" s="79" t="s">
        <v>2</v>
      </c>
      <c r="D4" s="79" t="s">
        <v>3</v>
      </c>
      <c r="E4" s="79" t="s">
        <v>4</v>
      </c>
      <c r="F4" s="79" t="s">
        <v>5</v>
      </c>
      <c r="G4" s="79" t="s">
        <v>94</v>
      </c>
      <c r="H4" s="79" t="s">
        <v>6</v>
      </c>
      <c r="I4" s="89" t="s">
        <v>7</v>
      </c>
      <c r="J4" s="89" t="s">
        <v>8</v>
      </c>
      <c r="K4" s="89" t="s">
        <v>9</v>
      </c>
      <c r="L4" s="103" t="s">
        <v>10</v>
      </c>
    </row>
    <row r="5" spans="1:12" ht="13.5" customHeight="1" thickBot="1">
      <c r="A5" s="118"/>
      <c r="B5" s="164"/>
      <c r="C5" s="104"/>
      <c r="D5" s="104"/>
      <c r="E5" s="104"/>
      <c r="F5" s="104"/>
      <c r="G5" s="104"/>
      <c r="H5" s="104"/>
      <c r="I5" s="162"/>
      <c r="J5" s="162"/>
      <c r="K5" s="162"/>
      <c r="L5" s="104"/>
    </row>
    <row r="6" spans="1:12" ht="13.5" thickBot="1">
      <c r="A6" s="74" t="s">
        <v>2</v>
      </c>
      <c r="B6" s="79" t="s">
        <v>249</v>
      </c>
      <c r="C6" s="165"/>
      <c r="D6" s="161">
        <v>21</v>
      </c>
      <c r="E6" s="161">
        <v>9</v>
      </c>
      <c r="F6" s="161">
        <v>12</v>
      </c>
      <c r="G6" s="161">
        <v>5</v>
      </c>
      <c r="H6" s="161">
        <f>COUNTIF(C6:G7,21)</f>
        <v>1</v>
      </c>
      <c r="I6" s="161">
        <f>SUM(C6:G7)</f>
        <v>47</v>
      </c>
      <c r="J6" s="161">
        <f>SUM(C6:C15)</f>
        <v>77</v>
      </c>
      <c r="K6" s="161">
        <f>SUM(I6-J6)</f>
        <v>-30</v>
      </c>
      <c r="L6" s="161">
        <v>4</v>
      </c>
    </row>
    <row r="7" spans="1:12" ht="13.5" thickBot="1">
      <c r="A7" s="118"/>
      <c r="B7" s="80"/>
      <c r="C7" s="165"/>
      <c r="D7" s="161"/>
      <c r="E7" s="161"/>
      <c r="F7" s="161"/>
      <c r="G7" s="161"/>
      <c r="H7" s="161"/>
      <c r="I7" s="161"/>
      <c r="J7" s="161"/>
      <c r="K7" s="161"/>
      <c r="L7" s="161"/>
    </row>
    <row r="8" spans="1:12" ht="13.5" thickBot="1">
      <c r="A8" s="79" t="s">
        <v>3</v>
      </c>
      <c r="B8" s="79" t="s">
        <v>188</v>
      </c>
      <c r="C8" s="161">
        <v>14</v>
      </c>
      <c r="D8" s="179"/>
      <c r="E8" s="161">
        <v>12</v>
      </c>
      <c r="F8" s="161">
        <v>11</v>
      </c>
      <c r="G8" s="161">
        <v>15</v>
      </c>
      <c r="H8" s="161">
        <f>COUNTIF(C8:G9,21)</f>
        <v>0</v>
      </c>
      <c r="I8" s="161">
        <f>SUM(C8:G9)</f>
        <v>52</v>
      </c>
      <c r="J8" s="103">
        <f>SUM(D6:D15)</f>
        <v>84</v>
      </c>
      <c r="K8" s="161">
        <f t="shared" ref="K8" si="0">SUM(I8-J8)</f>
        <v>-32</v>
      </c>
      <c r="L8" s="161">
        <v>5</v>
      </c>
    </row>
    <row r="9" spans="1:12" ht="13.5" thickBot="1">
      <c r="A9" s="104"/>
      <c r="B9" s="80"/>
      <c r="C9" s="161"/>
      <c r="D9" s="179"/>
      <c r="E9" s="161"/>
      <c r="F9" s="161"/>
      <c r="G9" s="161"/>
      <c r="H9" s="161"/>
      <c r="I9" s="161"/>
      <c r="J9" s="104"/>
      <c r="K9" s="161"/>
      <c r="L9" s="161"/>
    </row>
    <row r="10" spans="1:12" ht="13.5" thickBot="1">
      <c r="A10" s="79" t="s">
        <v>4</v>
      </c>
      <c r="B10" s="156" t="s">
        <v>183</v>
      </c>
      <c r="C10" s="161">
        <v>21</v>
      </c>
      <c r="D10" s="161">
        <v>21</v>
      </c>
      <c r="E10" s="179"/>
      <c r="F10" s="161">
        <v>21</v>
      </c>
      <c r="G10" s="161">
        <v>21</v>
      </c>
      <c r="H10" s="161">
        <f>COUNTIF(C10:G11,21)</f>
        <v>4</v>
      </c>
      <c r="I10" s="161">
        <f>SUM(C10:G11)</f>
        <v>84</v>
      </c>
      <c r="J10" s="103">
        <f>SUM(E6:E15)</f>
        <v>61</v>
      </c>
      <c r="K10" s="161">
        <f t="shared" ref="K10" si="1">SUM(I10-J10)</f>
        <v>23</v>
      </c>
      <c r="L10" s="161">
        <v>1</v>
      </c>
    </row>
    <row r="11" spans="1:12" ht="13.5" thickBot="1">
      <c r="A11" s="104"/>
      <c r="B11" s="157"/>
      <c r="C11" s="161"/>
      <c r="D11" s="161"/>
      <c r="E11" s="179"/>
      <c r="F11" s="161"/>
      <c r="G11" s="161"/>
      <c r="H11" s="161"/>
      <c r="I11" s="161"/>
      <c r="J11" s="104"/>
      <c r="K11" s="161"/>
      <c r="L11" s="161"/>
    </row>
    <row r="12" spans="1:12" ht="13.5" thickBot="1">
      <c r="A12" s="79" t="s">
        <v>5</v>
      </c>
      <c r="B12" s="156" t="s">
        <v>250</v>
      </c>
      <c r="C12" s="161">
        <v>21</v>
      </c>
      <c r="D12" s="161">
        <v>21</v>
      </c>
      <c r="E12" s="161">
        <v>20</v>
      </c>
      <c r="F12" s="179"/>
      <c r="G12" s="178">
        <v>21</v>
      </c>
      <c r="H12" s="161">
        <f>COUNTIF(C12:G13,21)</f>
        <v>3</v>
      </c>
      <c r="I12" s="161">
        <f>SUM(C12:G13)</f>
        <v>83</v>
      </c>
      <c r="J12" s="103">
        <f>SUM(F6:F15)</f>
        <v>62</v>
      </c>
      <c r="K12" s="161">
        <f t="shared" ref="K12" si="2">SUM(I12-J12)</f>
        <v>21</v>
      </c>
      <c r="L12" s="161">
        <v>2</v>
      </c>
    </row>
    <row r="13" spans="1:12" ht="13.5" thickBot="1">
      <c r="A13" s="104"/>
      <c r="B13" s="157"/>
      <c r="C13" s="161"/>
      <c r="D13" s="161"/>
      <c r="E13" s="161"/>
      <c r="F13" s="179"/>
      <c r="G13" s="178"/>
      <c r="H13" s="161"/>
      <c r="I13" s="161"/>
      <c r="J13" s="104"/>
      <c r="K13" s="161"/>
      <c r="L13" s="161"/>
    </row>
    <row r="14" spans="1:12" ht="13.5" thickBot="1">
      <c r="A14" s="79" t="s">
        <v>94</v>
      </c>
      <c r="B14" s="79" t="s">
        <v>160</v>
      </c>
      <c r="C14" s="161">
        <v>21</v>
      </c>
      <c r="D14" s="161">
        <v>21</v>
      </c>
      <c r="E14" s="161">
        <v>20</v>
      </c>
      <c r="F14" s="178">
        <v>18</v>
      </c>
      <c r="G14" s="179"/>
      <c r="H14" s="161">
        <f>COUNTIF(C14:G15,21)</f>
        <v>2</v>
      </c>
      <c r="I14" s="161">
        <f>SUM(C14:G15)</f>
        <v>80</v>
      </c>
      <c r="J14" s="103">
        <f>SUM(F6:F15)</f>
        <v>62</v>
      </c>
      <c r="K14" s="161">
        <f t="shared" ref="K14" si="3">SUM(I14-J14)</f>
        <v>18</v>
      </c>
      <c r="L14" s="161">
        <v>3</v>
      </c>
    </row>
    <row r="15" spans="1:12" ht="13.5" thickBot="1">
      <c r="A15" s="104"/>
      <c r="B15" s="80"/>
      <c r="C15" s="161"/>
      <c r="D15" s="161"/>
      <c r="E15" s="161"/>
      <c r="F15" s="178"/>
      <c r="G15" s="179"/>
      <c r="H15" s="161"/>
      <c r="I15" s="161"/>
      <c r="J15" s="104"/>
      <c r="K15" s="161"/>
      <c r="L15" s="161"/>
    </row>
    <row r="19" spans="1:12" ht="13.5" thickBot="1"/>
    <row r="20" spans="1:12">
      <c r="A20" s="74" t="s">
        <v>61</v>
      </c>
      <c r="B20" s="163"/>
      <c r="C20" s="79" t="s">
        <v>2</v>
      </c>
      <c r="D20" s="79" t="s">
        <v>3</v>
      </c>
      <c r="E20" s="79" t="s">
        <v>4</v>
      </c>
      <c r="F20" s="79" t="s">
        <v>5</v>
      </c>
      <c r="G20" s="79" t="s">
        <v>94</v>
      </c>
      <c r="H20" s="79" t="s">
        <v>6</v>
      </c>
      <c r="I20" s="89" t="s">
        <v>7</v>
      </c>
      <c r="J20" s="89" t="s">
        <v>8</v>
      </c>
      <c r="K20" s="89" t="s">
        <v>9</v>
      </c>
      <c r="L20" s="103" t="s">
        <v>10</v>
      </c>
    </row>
    <row r="21" spans="1:12" ht="13.5" thickBot="1">
      <c r="A21" s="118"/>
      <c r="B21" s="164"/>
      <c r="C21" s="104"/>
      <c r="D21" s="104"/>
      <c r="E21" s="104"/>
      <c r="F21" s="104"/>
      <c r="G21" s="104"/>
      <c r="H21" s="104"/>
      <c r="I21" s="162"/>
      <c r="J21" s="162"/>
      <c r="K21" s="162"/>
      <c r="L21" s="104"/>
    </row>
    <row r="22" spans="1:12" ht="13.5" thickBot="1">
      <c r="A22" s="74" t="s">
        <v>2</v>
      </c>
      <c r="B22" s="156" t="s">
        <v>251</v>
      </c>
      <c r="C22" s="165"/>
      <c r="D22" s="161">
        <v>21</v>
      </c>
      <c r="E22" s="161">
        <v>21</v>
      </c>
      <c r="F22" s="161">
        <v>18</v>
      </c>
      <c r="G22" s="161">
        <v>21</v>
      </c>
      <c r="H22" s="161">
        <f>COUNTIF(C22:G23,21)</f>
        <v>3</v>
      </c>
      <c r="I22" s="161">
        <f>SUM(C22:G23)</f>
        <v>81</v>
      </c>
      <c r="J22" s="161">
        <f>SUM(C22:C31)</f>
        <v>52</v>
      </c>
      <c r="K22" s="161">
        <f>SUM(I22-J22)</f>
        <v>29</v>
      </c>
      <c r="L22" s="161">
        <v>1</v>
      </c>
    </row>
    <row r="23" spans="1:12" ht="13.5" thickBot="1">
      <c r="A23" s="118"/>
      <c r="B23" s="157"/>
      <c r="C23" s="165"/>
      <c r="D23" s="161"/>
      <c r="E23" s="161"/>
      <c r="F23" s="161"/>
      <c r="G23" s="161"/>
      <c r="H23" s="161"/>
      <c r="I23" s="161"/>
      <c r="J23" s="161"/>
      <c r="K23" s="161"/>
      <c r="L23" s="161"/>
    </row>
    <row r="24" spans="1:12" ht="13.5" thickBot="1">
      <c r="A24" s="79" t="s">
        <v>3</v>
      </c>
      <c r="B24" s="156" t="s">
        <v>215</v>
      </c>
      <c r="C24" s="161">
        <v>14</v>
      </c>
      <c r="D24" s="179"/>
      <c r="E24" s="161">
        <v>21</v>
      </c>
      <c r="F24" s="161">
        <v>21</v>
      </c>
      <c r="G24" s="161">
        <v>21</v>
      </c>
      <c r="H24" s="161">
        <f>COUNTIF(C24:G25,21)</f>
        <v>3</v>
      </c>
      <c r="I24" s="161">
        <f>SUM(C24:G25)</f>
        <v>77</v>
      </c>
      <c r="J24" s="103">
        <f>SUM(D22:D31)</f>
        <v>50</v>
      </c>
      <c r="K24" s="161">
        <f t="shared" ref="K24" si="4">SUM(I24-J24)</f>
        <v>27</v>
      </c>
      <c r="L24" s="161">
        <v>2</v>
      </c>
    </row>
    <row r="25" spans="1:12" ht="13.5" thickBot="1">
      <c r="A25" s="104"/>
      <c r="B25" s="157"/>
      <c r="C25" s="161"/>
      <c r="D25" s="179"/>
      <c r="E25" s="161"/>
      <c r="F25" s="161"/>
      <c r="G25" s="161"/>
      <c r="H25" s="161"/>
      <c r="I25" s="161"/>
      <c r="J25" s="104"/>
      <c r="K25" s="161"/>
      <c r="L25" s="161"/>
    </row>
    <row r="26" spans="1:12" ht="13.5" thickBot="1">
      <c r="A26" s="79" t="s">
        <v>4</v>
      </c>
      <c r="B26" s="79" t="s">
        <v>252</v>
      </c>
      <c r="C26" s="161">
        <v>14</v>
      </c>
      <c r="D26" s="161">
        <v>6</v>
      </c>
      <c r="E26" s="179"/>
      <c r="F26" s="161">
        <v>15</v>
      </c>
      <c r="G26" s="161">
        <v>21</v>
      </c>
      <c r="H26" s="161">
        <f>COUNTIF(C26:G27,21)</f>
        <v>1</v>
      </c>
      <c r="I26" s="161">
        <f>SUM(C26:G27)</f>
        <v>56</v>
      </c>
      <c r="J26" s="103">
        <f>SUM(E22:E31)</f>
        <v>76</v>
      </c>
      <c r="K26" s="161">
        <f t="shared" ref="K26" si="5">SUM(I26-J26)</f>
        <v>-20</v>
      </c>
      <c r="L26" s="161">
        <v>4</v>
      </c>
    </row>
    <row r="27" spans="1:12" ht="13.5" thickBot="1">
      <c r="A27" s="104"/>
      <c r="B27" s="80"/>
      <c r="C27" s="161"/>
      <c r="D27" s="161"/>
      <c r="E27" s="179"/>
      <c r="F27" s="161"/>
      <c r="G27" s="161"/>
      <c r="H27" s="161"/>
      <c r="I27" s="161"/>
      <c r="J27" s="104"/>
      <c r="K27" s="161"/>
      <c r="L27" s="161"/>
    </row>
    <row r="28" spans="1:12" ht="13.5" thickBot="1">
      <c r="A28" s="79" t="s">
        <v>5</v>
      </c>
      <c r="B28" s="79" t="s">
        <v>253</v>
      </c>
      <c r="C28" s="161">
        <v>21</v>
      </c>
      <c r="D28" s="161">
        <v>17</v>
      </c>
      <c r="E28" s="161">
        <v>21</v>
      </c>
      <c r="F28" s="179"/>
      <c r="G28" s="178">
        <v>21</v>
      </c>
      <c r="H28" s="161">
        <f>COUNTIF(C28:G29,21)</f>
        <v>3</v>
      </c>
      <c r="I28" s="161">
        <f>SUM(C28:G29)</f>
        <v>80</v>
      </c>
      <c r="J28" s="103">
        <f>SUM(F22:F31)</f>
        <v>63</v>
      </c>
      <c r="K28" s="161">
        <f t="shared" ref="K28" si="6">SUM(I28-J28)</f>
        <v>17</v>
      </c>
      <c r="L28" s="161">
        <v>3</v>
      </c>
    </row>
    <row r="29" spans="1:12" ht="13.5" thickBot="1">
      <c r="A29" s="104"/>
      <c r="B29" s="80"/>
      <c r="C29" s="161"/>
      <c r="D29" s="161"/>
      <c r="E29" s="161"/>
      <c r="F29" s="179"/>
      <c r="G29" s="178"/>
      <c r="H29" s="161"/>
      <c r="I29" s="161"/>
      <c r="J29" s="104"/>
      <c r="K29" s="161"/>
      <c r="L29" s="161"/>
    </row>
    <row r="30" spans="1:12" ht="13.5" thickBot="1">
      <c r="A30" s="79" t="s">
        <v>94</v>
      </c>
      <c r="B30" s="79" t="s">
        <v>254</v>
      </c>
      <c r="C30" s="161">
        <v>3</v>
      </c>
      <c r="D30" s="161">
        <v>6</v>
      </c>
      <c r="E30" s="161">
        <v>13</v>
      </c>
      <c r="F30" s="178">
        <v>9</v>
      </c>
      <c r="G30" s="179"/>
      <c r="H30" s="161">
        <f>COUNTIF(C30:G31,21)</f>
        <v>0</v>
      </c>
      <c r="I30" s="161">
        <f>SUM(C30:G31)</f>
        <v>31</v>
      </c>
      <c r="J30" s="103">
        <f>SUM(F22:F31)</f>
        <v>63</v>
      </c>
      <c r="K30" s="161">
        <f t="shared" ref="K30" si="7">SUM(I30-J30)</f>
        <v>-32</v>
      </c>
      <c r="L30" s="161">
        <v>5</v>
      </c>
    </row>
    <row r="31" spans="1:12" ht="13.5" thickBot="1">
      <c r="A31" s="104"/>
      <c r="B31" s="80"/>
      <c r="C31" s="161"/>
      <c r="D31" s="161"/>
      <c r="E31" s="161"/>
      <c r="F31" s="178"/>
      <c r="G31" s="179"/>
      <c r="H31" s="161"/>
      <c r="I31" s="161"/>
      <c r="J31" s="104"/>
      <c r="K31" s="161"/>
      <c r="L31" s="161"/>
    </row>
    <row r="32" spans="1:12" ht="13.5" thickBot="1"/>
    <row r="33" spans="1:9">
      <c r="A33" s="99" t="s">
        <v>255</v>
      </c>
      <c r="B33" s="100"/>
      <c r="F33" s="1"/>
      <c r="G33" s="1"/>
      <c r="H33" s="1"/>
    </row>
    <row r="34" spans="1:9" ht="13.5" thickBot="1">
      <c r="A34" s="101"/>
      <c r="B34" s="102"/>
      <c r="F34" s="1"/>
      <c r="G34" s="1"/>
      <c r="H34" s="1"/>
    </row>
    <row r="35" spans="1:9" ht="13.5" thickBot="1">
      <c r="F35" s="1"/>
      <c r="G35" s="1"/>
      <c r="H35" s="1"/>
    </row>
    <row r="36" spans="1:9">
      <c r="A36" s="117">
        <v>1</v>
      </c>
      <c r="B36" s="156" t="s">
        <v>183</v>
      </c>
      <c r="C36" s="119" t="s">
        <v>76</v>
      </c>
      <c r="D36" s="79" t="s">
        <v>49</v>
      </c>
      <c r="E36" s="79" t="s">
        <v>77</v>
      </c>
      <c r="F36" s="158" t="s">
        <v>215</v>
      </c>
      <c r="G36" s="176"/>
      <c r="H36" s="119"/>
      <c r="I36" s="79" t="s">
        <v>217</v>
      </c>
    </row>
    <row r="37" spans="1:9" ht="13.5" thickBot="1">
      <c r="A37" s="118"/>
      <c r="B37" s="157"/>
      <c r="C37" s="120"/>
      <c r="D37" s="80"/>
      <c r="E37" s="80"/>
      <c r="F37" s="159"/>
      <c r="G37" s="177"/>
      <c r="H37" s="120"/>
      <c r="I37" s="80"/>
    </row>
    <row r="38" spans="1:9" ht="13.5" thickBot="1">
      <c r="A38" s="32"/>
      <c r="F38" s="1"/>
      <c r="G38" s="1"/>
      <c r="H38" s="1"/>
      <c r="I38" s="1"/>
    </row>
    <row r="39" spans="1:9">
      <c r="A39" s="103">
        <v>2</v>
      </c>
      <c r="B39" s="79" t="s">
        <v>251</v>
      </c>
      <c r="C39" s="111" t="s">
        <v>80</v>
      </c>
      <c r="D39" s="79" t="s">
        <v>49</v>
      </c>
      <c r="E39" s="79" t="s">
        <v>81</v>
      </c>
      <c r="F39" s="170" t="s">
        <v>250</v>
      </c>
      <c r="G39" s="171"/>
      <c r="H39" s="172"/>
      <c r="I39" s="123" t="s">
        <v>256</v>
      </c>
    </row>
    <row r="40" spans="1:9" ht="13.5" thickBot="1">
      <c r="A40" s="104"/>
      <c r="B40" s="80"/>
      <c r="C40" s="112"/>
      <c r="D40" s="80"/>
      <c r="E40" s="80"/>
      <c r="F40" s="173"/>
      <c r="G40" s="174"/>
      <c r="H40" s="175"/>
      <c r="I40" s="80"/>
    </row>
    <row r="41" spans="1:9">
      <c r="A41" s="30"/>
      <c r="B41" s="10"/>
      <c r="C41" s="22"/>
      <c r="D41" s="30"/>
      <c r="E41" s="9"/>
      <c r="F41" s="23"/>
      <c r="G41" s="23"/>
      <c r="H41" s="12"/>
      <c r="I41" s="30"/>
    </row>
    <row r="42" spans="1:9" ht="13.5" thickBot="1">
      <c r="A42" s="30"/>
      <c r="B42" s="10"/>
      <c r="C42" s="22"/>
      <c r="D42" s="30"/>
      <c r="E42" s="9"/>
      <c r="F42" s="23"/>
      <c r="G42" s="23"/>
      <c r="H42" s="12"/>
      <c r="I42" s="30"/>
    </row>
    <row r="43" spans="1:9">
      <c r="A43" s="99" t="s">
        <v>152</v>
      </c>
      <c r="B43" s="100"/>
    </row>
    <row r="44" spans="1:9" ht="13.5" thickBot="1">
      <c r="A44" s="101"/>
      <c r="B44" s="102"/>
    </row>
    <row r="45" spans="1:9" ht="13.5" thickBot="1"/>
    <row r="46" spans="1:9">
      <c r="A46" s="103">
        <v>1</v>
      </c>
      <c r="B46" s="79" t="s">
        <v>250</v>
      </c>
      <c r="C46" s="79" t="s">
        <v>49</v>
      </c>
      <c r="D46" s="166" t="s">
        <v>183</v>
      </c>
      <c r="E46" s="167"/>
      <c r="F46" s="74" t="s">
        <v>257</v>
      </c>
      <c r="G46" s="107"/>
      <c r="H46" s="107"/>
      <c r="I46" s="87"/>
    </row>
    <row r="47" spans="1:9" ht="13.5" thickBot="1">
      <c r="A47" s="104"/>
      <c r="B47" s="80"/>
      <c r="C47" s="80"/>
      <c r="D47" s="168"/>
      <c r="E47" s="169"/>
      <c r="F47" s="75"/>
      <c r="G47" s="108"/>
      <c r="H47" s="108"/>
      <c r="I47" s="88"/>
    </row>
    <row r="49" spans="1:9" ht="13.5" thickBot="1"/>
    <row r="50" spans="1:9">
      <c r="A50" s="99" t="s">
        <v>196</v>
      </c>
      <c r="B50" s="100"/>
    </row>
    <row r="51" spans="1:9" ht="13.5" thickBot="1">
      <c r="A51" s="101"/>
      <c r="B51" s="102"/>
    </row>
    <row r="52" spans="1:9" ht="13.5" thickBot="1"/>
    <row r="53" spans="1:9">
      <c r="A53" s="103">
        <v>1</v>
      </c>
      <c r="B53" s="156" t="s">
        <v>251</v>
      </c>
      <c r="C53" s="79" t="s">
        <v>49</v>
      </c>
      <c r="D53" s="158" t="s">
        <v>215</v>
      </c>
      <c r="E53" s="119"/>
      <c r="F53" s="74" t="s">
        <v>116</v>
      </c>
      <c r="G53" s="107"/>
      <c r="H53" s="107"/>
      <c r="I53" s="87"/>
    </row>
    <row r="54" spans="1:9" ht="13.5" thickBot="1">
      <c r="A54" s="104"/>
      <c r="B54" s="157"/>
      <c r="C54" s="80"/>
      <c r="D54" s="159"/>
      <c r="E54" s="120"/>
      <c r="F54" s="75"/>
      <c r="G54" s="108"/>
      <c r="H54" s="108"/>
      <c r="I54" s="88"/>
    </row>
  </sheetData>
  <sheetProtection password="DEF3" sheet="1" objects="1" scenarios="1" selectLockedCells="1"/>
  <mergeCells count="170">
    <mergeCell ref="A1:L2"/>
    <mergeCell ref="A4:B5"/>
    <mergeCell ref="C4:C5"/>
    <mergeCell ref="D4:D5"/>
    <mergeCell ref="E4:E5"/>
    <mergeCell ref="F4:F5"/>
    <mergeCell ref="G4:G5"/>
    <mergeCell ref="H4:H5"/>
    <mergeCell ref="I4:I5"/>
    <mergeCell ref="J4:J5"/>
    <mergeCell ref="A8:A9"/>
    <mergeCell ref="B8:B9"/>
    <mergeCell ref="C8:C9"/>
    <mergeCell ref="D8:D9"/>
    <mergeCell ref="E8:E9"/>
    <mergeCell ref="F8:F9"/>
    <mergeCell ref="K4:K5"/>
    <mergeCell ref="L4:L5"/>
    <mergeCell ref="A6:A7"/>
    <mergeCell ref="B6:B7"/>
    <mergeCell ref="C6:C7"/>
    <mergeCell ref="D6:D7"/>
    <mergeCell ref="E6:E7"/>
    <mergeCell ref="F6:F7"/>
    <mergeCell ref="G6:G7"/>
    <mergeCell ref="H6:H7"/>
    <mergeCell ref="G8:G9"/>
    <mergeCell ref="H8:H9"/>
    <mergeCell ref="I8:I9"/>
    <mergeCell ref="J8:J9"/>
    <mergeCell ref="K8:K9"/>
    <mergeCell ref="L8:L9"/>
    <mergeCell ref="I6:I7"/>
    <mergeCell ref="J6:J7"/>
    <mergeCell ref="K6:K7"/>
    <mergeCell ref="L6:L7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H20:H21"/>
    <mergeCell ref="I20:I21"/>
    <mergeCell ref="J20:J21"/>
    <mergeCell ref="K20:K21"/>
    <mergeCell ref="L20:L21"/>
    <mergeCell ref="A22:A23"/>
    <mergeCell ref="B22:B23"/>
    <mergeCell ref="C22:C23"/>
    <mergeCell ref="D22:D23"/>
    <mergeCell ref="E22:E23"/>
    <mergeCell ref="A20:B21"/>
    <mergeCell ref="C20:C21"/>
    <mergeCell ref="D20:D21"/>
    <mergeCell ref="E20:E21"/>
    <mergeCell ref="F20:F21"/>
    <mergeCell ref="G20:G21"/>
    <mergeCell ref="L22:L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F22:F23"/>
    <mergeCell ref="G22:G23"/>
    <mergeCell ref="H22:H23"/>
    <mergeCell ref="I22:I23"/>
    <mergeCell ref="J22:J23"/>
    <mergeCell ref="K22:K23"/>
    <mergeCell ref="J24:J25"/>
    <mergeCell ref="K24:K25"/>
    <mergeCell ref="L24:L25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A28:A29"/>
    <mergeCell ref="B28:B29"/>
    <mergeCell ref="C28:C29"/>
    <mergeCell ref="D28:D29"/>
    <mergeCell ref="E28:E29"/>
    <mergeCell ref="L28:L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F28:F29"/>
    <mergeCell ref="G28:G29"/>
    <mergeCell ref="H28:H29"/>
    <mergeCell ref="I28:I29"/>
    <mergeCell ref="J28:J29"/>
    <mergeCell ref="K28:K29"/>
    <mergeCell ref="K30:K31"/>
    <mergeCell ref="L30:L31"/>
    <mergeCell ref="A33:B34"/>
    <mergeCell ref="A36:A37"/>
    <mergeCell ref="B36:B37"/>
    <mergeCell ref="C36:C37"/>
    <mergeCell ref="D36:D37"/>
    <mergeCell ref="E36:E37"/>
    <mergeCell ref="F36:H37"/>
    <mergeCell ref="I36:I37"/>
    <mergeCell ref="A39:A40"/>
    <mergeCell ref="B39:B40"/>
    <mergeCell ref="C39:C40"/>
    <mergeCell ref="D39:D40"/>
    <mergeCell ref="E39:E40"/>
    <mergeCell ref="F39:H40"/>
    <mergeCell ref="I39:I40"/>
    <mergeCell ref="J30:J31"/>
    <mergeCell ref="A50:B51"/>
    <mergeCell ref="A53:A54"/>
    <mergeCell ref="B53:B54"/>
    <mergeCell ref="C53:C54"/>
    <mergeCell ref="D53:E54"/>
    <mergeCell ref="F53:I54"/>
    <mergeCell ref="A43:B44"/>
    <mergeCell ref="A46:A47"/>
    <mergeCell ref="B46:B47"/>
    <mergeCell ref="C46:C47"/>
    <mergeCell ref="D46:E47"/>
    <mergeCell ref="F46:I47"/>
  </mergeCells>
  <pageMargins left="0.19685039370078741" right="0.19685039370078741" top="0.74803149606299213" bottom="0.74803149606299213" header="0.31496062992125984" footer="0.31496062992125984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L159"/>
  <sheetViews>
    <sheetView tabSelected="1" workbookViewId="0">
      <selection activeCell="A87" sqref="A87:XFD91"/>
    </sheetView>
  </sheetViews>
  <sheetFormatPr defaultRowHeight="12.75"/>
  <cols>
    <col min="1" max="2" width="3.5703125" customWidth="1"/>
    <col min="3" max="3" width="21.140625" customWidth="1"/>
    <col min="4" max="11" width="7.7109375" customWidth="1"/>
  </cols>
  <sheetData>
    <row r="1" spans="2:12" ht="12.75" customHeight="1">
      <c r="B1" s="92" t="s">
        <v>221</v>
      </c>
      <c r="C1" s="93"/>
      <c r="D1" s="93"/>
      <c r="E1" s="93"/>
      <c r="F1" s="93"/>
      <c r="G1" s="93"/>
      <c r="H1" s="93"/>
      <c r="I1" s="93"/>
      <c r="J1" s="94"/>
      <c r="K1" s="61"/>
      <c r="L1" s="61"/>
    </row>
    <row r="2" spans="2:12" ht="13.5" customHeight="1" thickBot="1">
      <c r="B2" s="95"/>
      <c r="C2" s="96"/>
      <c r="D2" s="96"/>
      <c r="E2" s="96"/>
      <c r="F2" s="96"/>
      <c r="G2" s="96"/>
      <c r="H2" s="96"/>
      <c r="I2" s="96"/>
      <c r="J2" s="97"/>
      <c r="K2" s="61"/>
      <c r="L2" s="61"/>
    </row>
    <row r="3" spans="2:12" ht="13.5" customHeight="1">
      <c r="B3" s="2"/>
      <c r="C3" s="2"/>
      <c r="D3" s="2"/>
      <c r="E3" s="2"/>
      <c r="F3" s="2"/>
      <c r="G3" s="2"/>
      <c r="H3" s="2"/>
      <c r="I3" s="2"/>
      <c r="J3" s="2"/>
      <c r="K3" s="61"/>
      <c r="L3" s="61"/>
    </row>
    <row r="4" spans="2:12" ht="13.5" thickBot="1"/>
    <row r="5" spans="2:12" ht="12.75" customHeight="1">
      <c r="B5" s="99" t="s">
        <v>222</v>
      </c>
      <c r="C5" s="186"/>
      <c r="D5" s="186"/>
      <c r="E5" s="100"/>
    </row>
    <row r="6" spans="2:12" ht="13.5" customHeight="1" thickBot="1">
      <c r="B6" s="101"/>
      <c r="C6" s="187"/>
      <c r="D6" s="187"/>
      <c r="E6" s="102"/>
    </row>
    <row r="7" spans="2:12" ht="13.5" thickBot="1"/>
    <row r="8" spans="2:12">
      <c r="B8" s="103"/>
      <c r="C8" s="13" t="s">
        <v>25</v>
      </c>
      <c r="D8" s="79" t="s">
        <v>49</v>
      </c>
      <c r="E8" s="113" t="s">
        <v>11</v>
      </c>
      <c r="F8" s="126"/>
      <c r="G8" s="114"/>
      <c r="H8" s="133" t="s">
        <v>223</v>
      </c>
      <c r="I8" s="107"/>
      <c r="J8" s="87"/>
    </row>
    <row r="9" spans="2:12" ht="13.5" thickBot="1">
      <c r="B9" s="104"/>
      <c r="C9" s="8" t="s">
        <v>26</v>
      </c>
      <c r="D9" s="80"/>
      <c r="E9" s="121" t="s">
        <v>15</v>
      </c>
      <c r="F9" s="201"/>
      <c r="G9" s="122"/>
      <c r="H9" s="75"/>
      <c r="I9" s="108"/>
      <c r="J9" s="88"/>
    </row>
    <row r="10" spans="2:12">
      <c r="C10" s="62"/>
      <c r="E10" s="126"/>
      <c r="F10" s="180"/>
      <c r="G10" s="180"/>
      <c r="H10" s="126"/>
      <c r="I10" s="180"/>
      <c r="J10" s="180"/>
    </row>
    <row r="11" spans="2:12" ht="4.5" customHeight="1" thickBot="1">
      <c r="C11" s="62"/>
      <c r="E11" s="63"/>
      <c r="F11" s="64"/>
      <c r="G11" s="64"/>
      <c r="H11" s="63"/>
      <c r="I11" s="64"/>
      <c r="J11" s="64"/>
    </row>
    <row r="12" spans="2:12">
      <c r="B12" s="99" t="s">
        <v>224</v>
      </c>
      <c r="C12" s="186"/>
      <c r="D12" s="186"/>
      <c r="E12" s="100"/>
    </row>
    <row r="13" spans="2:12" ht="13.5" thickBot="1">
      <c r="B13" s="101"/>
      <c r="C13" s="187"/>
      <c r="D13" s="187"/>
      <c r="E13" s="102"/>
    </row>
    <row r="14" spans="2:12" ht="13.5" thickBot="1"/>
    <row r="15" spans="2:12">
      <c r="B15" s="103"/>
      <c r="C15" s="13" t="s">
        <v>225</v>
      </c>
      <c r="D15" s="79" t="s">
        <v>49</v>
      </c>
      <c r="E15" s="113" t="s">
        <v>31</v>
      </c>
      <c r="F15" s="126"/>
      <c r="G15" s="114"/>
      <c r="H15" s="133" t="s">
        <v>223</v>
      </c>
      <c r="I15" s="107"/>
      <c r="J15" s="87"/>
    </row>
    <row r="16" spans="2:12" ht="13.5" thickBot="1">
      <c r="B16" s="104"/>
      <c r="C16" s="8" t="s">
        <v>30</v>
      </c>
      <c r="D16" s="80"/>
      <c r="E16" s="121" t="s">
        <v>34</v>
      </c>
      <c r="F16" s="201"/>
      <c r="G16" s="122"/>
      <c r="H16" s="75"/>
      <c r="I16" s="108"/>
      <c r="J16" s="88"/>
    </row>
    <row r="17" spans="2:10">
      <c r="B17" s="30"/>
      <c r="C17" s="23"/>
      <c r="D17" s="9"/>
      <c r="E17" s="65"/>
      <c r="F17" s="65"/>
      <c r="G17" s="65"/>
      <c r="H17" s="9"/>
      <c r="I17" s="9"/>
      <c r="J17" s="9"/>
    </row>
    <row r="18" spans="2:10">
      <c r="B18" s="30"/>
      <c r="C18" s="23"/>
      <c r="D18" s="9"/>
      <c r="E18" s="65"/>
      <c r="F18" s="65"/>
      <c r="G18" s="65"/>
      <c r="H18" s="9"/>
      <c r="I18" s="9"/>
      <c r="J18" s="9"/>
    </row>
    <row r="19" spans="2:10" ht="13.5" thickBot="1"/>
    <row r="20" spans="2:10" ht="12.75" customHeight="1">
      <c r="B20" s="99" t="s">
        <v>226</v>
      </c>
      <c r="C20" s="186"/>
      <c r="D20" s="186"/>
      <c r="E20" s="100"/>
    </row>
    <row r="21" spans="2:10" ht="13.5" customHeight="1" thickBot="1">
      <c r="B21" s="101"/>
      <c r="C21" s="187"/>
      <c r="D21" s="187"/>
      <c r="E21" s="102"/>
    </row>
    <row r="22" spans="2:10" ht="13.5" thickBot="1"/>
    <row r="23" spans="2:10">
      <c r="B23" s="103"/>
      <c r="C23" s="13" t="s">
        <v>57</v>
      </c>
      <c r="D23" s="79" t="s">
        <v>49</v>
      </c>
      <c r="E23" s="113" t="s">
        <v>59</v>
      </c>
      <c r="F23" s="126"/>
      <c r="G23" s="114"/>
      <c r="H23" s="74" t="s">
        <v>217</v>
      </c>
      <c r="I23" s="107"/>
      <c r="J23" s="87"/>
    </row>
    <row r="24" spans="2:10" ht="13.5" thickBot="1">
      <c r="B24" s="104"/>
      <c r="C24" s="8" t="s">
        <v>58</v>
      </c>
      <c r="D24" s="80"/>
      <c r="E24" s="121" t="s">
        <v>60</v>
      </c>
      <c r="F24" s="201"/>
      <c r="G24" s="122"/>
      <c r="H24" s="75"/>
      <c r="I24" s="108"/>
      <c r="J24" s="88"/>
    </row>
    <row r="25" spans="2:10">
      <c r="C25" s="62"/>
      <c r="E25" s="126"/>
      <c r="F25" s="180"/>
      <c r="G25" s="180"/>
      <c r="H25" s="126"/>
      <c r="I25" s="180"/>
      <c r="J25" s="180"/>
    </row>
    <row r="26" spans="2:10" ht="6.75" customHeight="1">
      <c r="C26" s="62"/>
      <c r="E26" s="63"/>
      <c r="F26" s="64"/>
      <c r="G26" s="64"/>
      <c r="H26" s="63"/>
      <c r="I26" s="64"/>
      <c r="J26" s="64"/>
    </row>
    <row r="27" spans="2:10" ht="13.5" thickBot="1"/>
    <row r="28" spans="2:10" ht="12.75" customHeight="1">
      <c r="B28" s="99" t="s">
        <v>227</v>
      </c>
      <c r="C28" s="186"/>
      <c r="D28" s="186"/>
      <c r="E28" s="100"/>
    </row>
    <row r="29" spans="2:10" ht="13.5" customHeight="1" thickBot="1">
      <c r="B29" s="101"/>
      <c r="C29" s="187"/>
      <c r="D29" s="187"/>
      <c r="E29" s="102"/>
    </row>
    <row r="30" spans="2:10" ht="13.5" thickBot="1"/>
    <row r="31" spans="2:10">
      <c r="B31" s="103"/>
      <c r="C31" s="13" t="s">
        <v>95</v>
      </c>
      <c r="D31" s="79" t="s">
        <v>49</v>
      </c>
      <c r="E31" s="113" t="s">
        <v>103</v>
      </c>
      <c r="F31" s="126"/>
      <c r="G31" s="114"/>
      <c r="H31" s="74" t="s">
        <v>228</v>
      </c>
      <c r="I31" s="107"/>
      <c r="J31" s="87"/>
    </row>
    <row r="32" spans="2:10" ht="13.5" thickBot="1">
      <c r="B32" s="104"/>
      <c r="C32" s="8" t="s">
        <v>11</v>
      </c>
      <c r="D32" s="80"/>
      <c r="E32" s="121" t="s">
        <v>25</v>
      </c>
      <c r="F32" s="201"/>
      <c r="G32" s="122"/>
      <c r="H32" s="75"/>
      <c r="I32" s="108"/>
      <c r="J32" s="88"/>
    </row>
    <row r="33" spans="2:10">
      <c r="C33" s="62"/>
      <c r="E33" s="126"/>
      <c r="F33" s="180"/>
      <c r="G33" s="180"/>
      <c r="H33" s="126"/>
      <c r="I33" s="180"/>
      <c r="J33" s="180"/>
    </row>
    <row r="34" spans="2:10" ht="6" customHeight="1"/>
    <row r="35" spans="2:10" ht="13.5" thickBot="1"/>
    <row r="36" spans="2:10" ht="12.75" customHeight="1">
      <c r="B36" s="99" t="s">
        <v>229</v>
      </c>
      <c r="C36" s="186"/>
      <c r="D36" s="186"/>
      <c r="E36" s="100"/>
      <c r="G36" s="191"/>
      <c r="H36" s="191"/>
    </row>
    <row r="37" spans="2:10" ht="13.5" customHeight="1" thickBot="1">
      <c r="B37" s="101"/>
      <c r="C37" s="187"/>
      <c r="D37" s="187"/>
      <c r="E37" s="102"/>
      <c r="G37" s="191"/>
      <c r="H37" s="191"/>
    </row>
    <row r="38" spans="2:10" ht="13.5" thickBot="1"/>
    <row r="39" spans="2:10">
      <c r="B39" s="103"/>
      <c r="C39" s="13" t="s">
        <v>53</v>
      </c>
      <c r="D39" s="79" t="s">
        <v>49</v>
      </c>
      <c r="E39" s="113" t="s">
        <v>138</v>
      </c>
      <c r="F39" s="126"/>
      <c r="G39" s="114"/>
      <c r="H39" s="195" t="s">
        <v>230</v>
      </c>
      <c r="I39" s="196"/>
      <c r="J39" s="197"/>
    </row>
    <row r="40" spans="2:10" ht="13.5" thickBot="1">
      <c r="B40" s="104"/>
      <c r="C40" s="8" t="s">
        <v>141</v>
      </c>
      <c r="D40" s="80"/>
      <c r="E40" s="121" t="s">
        <v>137</v>
      </c>
      <c r="F40" s="201"/>
      <c r="G40" s="122"/>
      <c r="H40" s="198"/>
      <c r="I40" s="199"/>
      <c r="J40" s="200"/>
    </row>
    <row r="41" spans="2:10">
      <c r="C41" s="62"/>
      <c r="E41" s="184"/>
      <c r="F41" s="185"/>
      <c r="G41" s="185"/>
      <c r="H41" s="126"/>
      <c r="I41" s="180"/>
      <c r="J41" s="180"/>
    </row>
    <row r="42" spans="2:10" ht="7.5" customHeight="1">
      <c r="C42" s="62"/>
      <c r="E42" s="63"/>
      <c r="F42" s="64"/>
      <c r="G42" s="64"/>
      <c r="H42" s="63"/>
      <c r="I42" s="64"/>
      <c r="J42" s="64"/>
    </row>
    <row r="43" spans="2:10" ht="12.75" customHeight="1" thickBot="1">
      <c r="F43" s="38"/>
    </row>
    <row r="44" spans="2:10" ht="12.75" customHeight="1">
      <c r="B44" s="99" t="s">
        <v>231</v>
      </c>
      <c r="C44" s="186"/>
      <c r="D44" s="186"/>
      <c r="E44" s="100"/>
    </row>
    <row r="45" spans="2:10" ht="12.75" customHeight="1" thickBot="1">
      <c r="B45" s="101"/>
      <c r="C45" s="187"/>
      <c r="D45" s="187"/>
      <c r="E45" s="102"/>
    </row>
    <row r="46" spans="2:10" ht="12.75" customHeight="1" thickBot="1"/>
    <row r="47" spans="2:10" ht="12.75" customHeight="1">
      <c r="B47" s="103"/>
      <c r="C47" s="13" t="s">
        <v>109</v>
      </c>
      <c r="D47" s="74" t="s">
        <v>49</v>
      </c>
      <c r="E47" s="192" t="s">
        <v>232</v>
      </c>
      <c r="F47" s="193"/>
      <c r="G47" s="194"/>
      <c r="H47" s="107" t="s">
        <v>233</v>
      </c>
      <c r="I47" s="107"/>
      <c r="J47" s="87"/>
    </row>
    <row r="48" spans="2:10" ht="12.75" customHeight="1" thickBot="1">
      <c r="B48" s="104"/>
      <c r="C48" s="8" t="s">
        <v>155</v>
      </c>
      <c r="D48" s="75"/>
      <c r="E48" s="121" t="s">
        <v>169</v>
      </c>
      <c r="F48" s="201"/>
      <c r="G48" s="122"/>
      <c r="H48" s="108"/>
      <c r="I48" s="108"/>
      <c r="J48" s="88"/>
    </row>
    <row r="49" spans="2:10" ht="12.75" customHeight="1">
      <c r="C49" s="62"/>
      <c r="E49" s="184"/>
      <c r="F49" s="185"/>
      <c r="G49" s="185"/>
      <c r="H49" s="126"/>
      <c r="I49" s="180"/>
      <c r="J49" s="180"/>
    </row>
    <row r="50" spans="2:10" ht="13.5" thickBot="1"/>
    <row r="51" spans="2:10">
      <c r="B51" s="99" t="s">
        <v>234</v>
      </c>
      <c r="C51" s="186"/>
      <c r="D51" s="186"/>
      <c r="E51" s="100"/>
    </row>
    <row r="52" spans="2:10" ht="13.5" thickBot="1">
      <c r="B52" s="101"/>
      <c r="C52" s="187"/>
      <c r="D52" s="187"/>
      <c r="E52" s="102"/>
    </row>
    <row r="53" spans="2:10" ht="13.5" thickBot="1"/>
    <row r="54" spans="2:10">
      <c r="B54" s="103"/>
      <c r="C54" s="156" t="s">
        <v>109</v>
      </c>
      <c r="D54" s="79" t="s">
        <v>49</v>
      </c>
      <c r="E54" s="74" t="s">
        <v>114</v>
      </c>
      <c r="F54" s="107"/>
      <c r="G54" s="87"/>
      <c r="H54" s="133" t="s">
        <v>261</v>
      </c>
      <c r="I54" s="107"/>
      <c r="J54" s="87"/>
    </row>
    <row r="55" spans="2:10" ht="13.5" thickBot="1">
      <c r="B55" s="104"/>
      <c r="C55" s="157"/>
      <c r="D55" s="80"/>
      <c r="E55" s="75"/>
      <c r="F55" s="108"/>
      <c r="G55" s="88"/>
      <c r="H55" s="75"/>
      <c r="I55" s="108"/>
      <c r="J55" s="88"/>
    </row>
    <row r="56" spans="2:10">
      <c r="C56" s="62"/>
      <c r="E56" s="126"/>
      <c r="F56" s="180"/>
      <c r="G56" s="180"/>
      <c r="H56" s="126"/>
      <c r="I56" s="180"/>
      <c r="J56" s="180"/>
    </row>
    <row r="57" spans="2:10">
      <c r="C57" s="62"/>
      <c r="E57" s="63"/>
      <c r="F57" s="64"/>
      <c r="G57" s="64"/>
      <c r="H57" s="63"/>
      <c r="I57" s="64"/>
      <c r="J57" s="64"/>
    </row>
    <row r="58" spans="2:10" ht="13.5" thickBot="1"/>
    <row r="59" spans="2:10">
      <c r="B59" s="99" t="s">
        <v>235</v>
      </c>
      <c r="C59" s="186"/>
      <c r="D59" s="186"/>
      <c r="E59" s="100"/>
    </row>
    <row r="60" spans="2:10" ht="13.5" thickBot="1">
      <c r="B60" s="101"/>
      <c r="C60" s="187"/>
      <c r="D60" s="187"/>
      <c r="E60" s="102"/>
    </row>
    <row r="61" spans="2:10" ht="13.5" thickBot="1"/>
    <row r="62" spans="2:10">
      <c r="B62" s="103"/>
      <c r="C62" s="79" t="s">
        <v>250</v>
      </c>
      <c r="D62" s="79" t="s">
        <v>49</v>
      </c>
      <c r="E62" s="170" t="s">
        <v>183</v>
      </c>
      <c r="F62" s="171"/>
      <c r="G62" s="172"/>
      <c r="H62" s="74" t="s">
        <v>262</v>
      </c>
      <c r="I62" s="107"/>
      <c r="J62" s="87"/>
    </row>
    <row r="63" spans="2:10" ht="13.5" thickBot="1">
      <c r="B63" s="104"/>
      <c r="C63" s="80"/>
      <c r="D63" s="80"/>
      <c r="E63" s="173"/>
      <c r="F63" s="174"/>
      <c r="G63" s="175"/>
      <c r="H63" s="75"/>
      <c r="I63" s="108"/>
      <c r="J63" s="88"/>
    </row>
    <row r="64" spans="2:10">
      <c r="C64" s="62"/>
      <c r="E64" s="126"/>
      <c r="F64" s="180"/>
      <c r="G64" s="180"/>
      <c r="H64" s="126"/>
      <c r="I64" s="180"/>
      <c r="J64" s="180"/>
    </row>
    <row r="66" spans="2:11" ht="13.5" thickBot="1"/>
    <row r="67" spans="2:11">
      <c r="B67" s="99" t="s">
        <v>236</v>
      </c>
      <c r="C67" s="186"/>
      <c r="D67" s="186"/>
      <c r="E67" s="100"/>
      <c r="G67" s="191"/>
      <c r="H67" s="191"/>
    </row>
    <row r="68" spans="2:11" ht="13.5" thickBot="1">
      <c r="B68" s="101"/>
      <c r="C68" s="187"/>
      <c r="D68" s="187"/>
      <c r="E68" s="102"/>
      <c r="G68" s="191"/>
      <c r="H68" s="191"/>
    </row>
    <row r="69" spans="2:11" ht="13.5" thickBot="1"/>
    <row r="70" spans="2:11">
      <c r="B70" s="103"/>
      <c r="C70" s="13" t="s">
        <v>178</v>
      </c>
      <c r="D70" s="79" t="s">
        <v>49</v>
      </c>
      <c r="E70" s="192" t="s">
        <v>182</v>
      </c>
      <c r="F70" s="193"/>
      <c r="G70" s="194"/>
      <c r="H70" s="195" t="s">
        <v>263</v>
      </c>
      <c r="I70" s="196"/>
      <c r="J70" s="197"/>
    </row>
    <row r="71" spans="2:11" ht="13.5" thickBot="1">
      <c r="B71" s="104"/>
      <c r="C71" s="8" t="s">
        <v>179</v>
      </c>
      <c r="D71" s="80"/>
      <c r="E71" s="121" t="s">
        <v>183</v>
      </c>
      <c r="F71" s="201"/>
      <c r="G71" s="122"/>
      <c r="H71" s="198"/>
      <c r="I71" s="199"/>
      <c r="J71" s="200"/>
    </row>
    <row r="72" spans="2:11">
      <c r="C72" s="62"/>
      <c r="E72" s="184"/>
      <c r="F72" s="185"/>
      <c r="G72" s="185"/>
      <c r="H72" s="126"/>
      <c r="I72" s="180"/>
      <c r="J72" s="180"/>
    </row>
    <row r="73" spans="2:11" ht="13.5" thickBot="1">
      <c r="F73" s="38"/>
    </row>
    <row r="74" spans="2:11">
      <c r="B74" s="99" t="s">
        <v>237</v>
      </c>
      <c r="C74" s="186"/>
      <c r="D74" s="186"/>
      <c r="E74" s="100"/>
    </row>
    <row r="75" spans="2:11" ht="13.5" thickBot="1">
      <c r="B75" s="101"/>
      <c r="C75" s="187"/>
      <c r="D75" s="187"/>
      <c r="E75" s="102"/>
    </row>
    <row r="76" spans="2:11" ht="13.5" thickBot="1"/>
    <row r="77" spans="2:11">
      <c r="B77" s="103"/>
      <c r="C77" s="16" t="str">
        <f>'[1]Confirmed Players'!$J$53</f>
        <v>Puiwah Mak</v>
      </c>
      <c r="D77" s="74" t="s">
        <v>49</v>
      </c>
      <c r="E77" s="158" t="s">
        <v>201</v>
      </c>
      <c r="F77" s="176"/>
      <c r="G77" s="119"/>
      <c r="H77" s="107" t="s">
        <v>223</v>
      </c>
      <c r="I77" s="107"/>
      <c r="J77" s="87"/>
    </row>
    <row r="78" spans="2:11" ht="13.5" thickBot="1">
      <c r="B78" s="104"/>
      <c r="C78" s="6" t="str">
        <f>'[1]Confirmed Players'!$L$53</f>
        <v>Kyoko Osawa</v>
      </c>
      <c r="D78" s="75"/>
      <c r="E78" s="159" t="s">
        <v>202</v>
      </c>
      <c r="F78" s="177"/>
      <c r="G78" s="120"/>
      <c r="H78" s="108"/>
      <c r="I78" s="108"/>
      <c r="J78" s="88"/>
    </row>
    <row r="79" spans="2:11">
      <c r="C79" s="62"/>
      <c r="E79" s="184"/>
      <c r="F79" s="185"/>
      <c r="G79" s="185"/>
      <c r="H79" s="126"/>
      <c r="I79" s="180"/>
      <c r="J79" s="180"/>
    </row>
    <row r="80" spans="2:11" ht="13.5" thickBot="1">
      <c r="K80" s="38"/>
    </row>
    <row r="81" spans="2:11">
      <c r="B81" s="99" t="s">
        <v>238</v>
      </c>
      <c r="C81" s="186"/>
      <c r="D81" s="186"/>
      <c r="E81" s="100"/>
      <c r="K81" s="38"/>
    </row>
    <row r="82" spans="2:11" ht="13.5" thickBot="1">
      <c r="B82" s="101"/>
      <c r="C82" s="187"/>
      <c r="D82" s="187"/>
      <c r="E82" s="102"/>
    </row>
    <row r="83" spans="2:11" ht="13.5" thickBot="1"/>
    <row r="84" spans="2:11">
      <c r="B84" s="103"/>
      <c r="C84" s="16" t="s">
        <v>183</v>
      </c>
      <c r="D84" s="79" t="s">
        <v>49</v>
      </c>
      <c r="E84" s="141" t="s">
        <v>207</v>
      </c>
      <c r="F84" s="181"/>
      <c r="G84" s="142"/>
      <c r="H84" s="107" t="s">
        <v>220</v>
      </c>
      <c r="I84" s="107"/>
      <c r="J84" s="87"/>
    </row>
    <row r="85" spans="2:11" ht="13.5" thickBot="1">
      <c r="B85" s="104"/>
      <c r="C85" s="6" t="s">
        <v>202</v>
      </c>
      <c r="D85" s="80"/>
      <c r="E85" s="188" t="s">
        <v>208</v>
      </c>
      <c r="F85" s="189"/>
      <c r="G85" s="190"/>
      <c r="H85" s="108"/>
      <c r="I85" s="108"/>
      <c r="J85" s="88"/>
    </row>
    <row r="86" spans="2:11">
      <c r="C86" s="62"/>
      <c r="E86" s="126"/>
      <c r="F86" s="180"/>
      <c r="G86" s="180"/>
      <c r="H86" s="126"/>
      <c r="I86" s="180"/>
      <c r="J86" s="180"/>
    </row>
    <row r="87" spans="2:11" ht="13.5" thickBot="1"/>
    <row r="88" spans="2:11">
      <c r="B88" s="67" t="s">
        <v>50</v>
      </c>
      <c r="C88" s="68"/>
      <c r="D88" s="68"/>
      <c r="E88" s="68"/>
      <c r="F88" s="68"/>
      <c r="G88" s="68"/>
      <c r="H88" s="68"/>
      <c r="I88" s="68"/>
      <c r="J88" s="69"/>
    </row>
    <row r="89" spans="2:11" ht="13.5" thickBot="1">
      <c r="B89" s="70"/>
      <c r="C89" s="71"/>
      <c r="D89" s="71"/>
      <c r="E89" s="71"/>
      <c r="F89" s="71"/>
      <c r="G89" s="71"/>
      <c r="H89" s="71"/>
      <c r="I89" s="71"/>
      <c r="J89" s="72"/>
    </row>
    <row r="142" spans="9:12">
      <c r="I142" s="38"/>
      <c r="J142" s="38"/>
      <c r="K142" s="38"/>
      <c r="L142" s="38"/>
    </row>
    <row r="143" spans="9:12">
      <c r="I143" s="38"/>
      <c r="J143" s="38"/>
      <c r="K143" s="38"/>
      <c r="L143" s="38"/>
    </row>
    <row r="158" spans="1:8">
      <c r="A158" s="38"/>
      <c r="B158" s="38"/>
      <c r="C158" s="38"/>
      <c r="D158" s="38"/>
      <c r="E158" s="38"/>
      <c r="F158" s="38"/>
      <c r="G158" s="38"/>
      <c r="H158" s="38"/>
    </row>
    <row r="159" spans="1:8">
      <c r="A159" s="38"/>
      <c r="B159" s="38"/>
      <c r="C159" s="38"/>
      <c r="D159" s="38"/>
      <c r="E159" s="38"/>
      <c r="F159" s="38"/>
      <c r="G159" s="38"/>
      <c r="H159" s="38"/>
    </row>
  </sheetData>
  <sheetProtection password="DEF3" sheet="1" objects="1" scenarios="1" selectLockedCells="1"/>
  <mergeCells count="90">
    <mergeCell ref="E10:G10"/>
    <mergeCell ref="H10:J10"/>
    <mergeCell ref="B12:E13"/>
    <mergeCell ref="B15:B16"/>
    <mergeCell ref="D15:D16"/>
    <mergeCell ref="E15:G15"/>
    <mergeCell ref="H15:J16"/>
    <mergeCell ref="E16:G16"/>
    <mergeCell ref="B1:J2"/>
    <mergeCell ref="B5:E6"/>
    <mergeCell ref="B8:B9"/>
    <mergeCell ref="D8:D9"/>
    <mergeCell ref="E8:G8"/>
    <mergeCell ref="H8:J9"/>
    <mergeCell ref="E9:G9"/>
    <mergeCell ref="E25:G25"/>
    <mergeCell ref="H25:J25"/>
    <mergeCell ref="B28:E29"/>
    <mergeCell ref="B31:B32"/>
    <mergeCell ref="D31:D32"/>
    <mergeCell ref="E31:G31"/>
    <mergeCell ref="H31:J32"/>
    <mergeCell ref="E32:G32"/>
    <mergeCell ref="B20:E21"/>
    <mergeCell ref="B23:B24"/>
    <mergeCell ref="D23:D24"/>
    <mergeCell ref="E23:G23"/>
    <mergeCell ref="H23:J24"/>
    <mergeCell ref="E24:G24"/>
    <mergeCell ref="E41:G41"/>
    <mergeCell ref="H41:J41"/>
    <mergeCell ref="B44:E45"/>
    <mergeCell ref="B47:B48"/>
    <mergeCell ref="D47:D48"/>
    <mergeCell ref="E47:G47"/>
    <mergeCell ref="H47:J48"/>
    <mergeCell ref="E48:G48"/>
    <mergeCell ref="E33:G33"/>
    <mergeCell ref="H33:J33"/>
    <mergeCell ref="B36:E37"/>
    <mergeCell ref="G36:H37"/>
    <mergeCell ref="B39:B40"/>
    <mergeCell ref="D39:D40"/>
    <mergeCell ref="E39:G39"/>
    <mergeCell ref="H39:J40"/>
    <mergeCell ref="E40:G40"/>
    <mergeCell ref="B51:E52"/>
    <mergeCell ref="B54:B55"/>
    <mergeCell ref="D54:D55"/>
    <mergeCell ref="H54:J55"/>
    <mergeCell ref="E49:G49"/>
    <mergeCell ref="H49:J49"/>
    <mergeCell ref="B59:E60"/>
    <mergeCell ref="B62:B63"/>
    <mergeCell ref="D62:D63"/>
    <mergeCell ref="H62:J63"/>
    <mergeCell ref="E56:G56"/>
    <mergeCell ref="H56:J56"/>
    <mergeCell ref="E72:G72"/>
    <mergeCell ref="H72:J72"/>
    <mergeCell ref="B74:E75"/>
    <mergeCell ref="B77:B78"/>
    <mergeCell ref="D77:D78"/>
    <mergeCell ref="E77:G77"/>
    <mergeCell ref="H77:J78"/>
    <mergeCell ref="E78:G78"/>
    <mergeCell ref="E64:G64"/>
    <mergeCell ref="H64:J64"/>
    <mergeCell ref="B67:E68"/>
    <mergeCell ref="G67:H68"/>
    <mergeCell ref="B70:B71"/>
    <mergeCell ref="D70:D71"/>
    <mergeCell ref="E70:G70"/>
    <mergeCell ref="H70:J71"/>
    <mergeCell ref="E71:G71"/>
    <mergeCell ref="B88:J89"/>
    <mergeCell ref="C54:C55"/>
    <mergeCell ref="C62:C63"/>
    <mergeCell ref="E54:G55"/>
    <mergeCell ref="E62:G63"/>
    <mergeCell ref="E86:G86"/>
    <mergeCell ref="H86:J86"/>
    <mergeCell ref="E79:G79"/>
    <mergeCell ref="H79:J79"/>
    <mergeCell ref="B81:E82"/>
    <mergeCell ref="B84:B85"/>
    <mergeCell ref="D84:D85"/>
    <mergeCell ref="E84:G84"/>
    <mergeCell ref="H84:J85"/>
    <mergeCell ref="E85:G85"/>
  </mergeCell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L114"/>
  <sheetViews>
    <sheetView workbookViewId="0">
      <pane ySplit="2" topLeftCell="A3" activePane="bottomLeft" state="frozen"/>
      <selection activeCell="C12" sqref="C12:C15"/>
      <selection pane="bottomLeft"/>
    </sheetView>
  </sheetViews>
  <sheetFormatPr defaultRowHeight="12.75"/>
  <cols>
    <col min="1" max="2" width="3.5703125" customWidth="1"/>
    <col min="3" max="3" width="19.42578125" customWidth="1"/>
    <col min="4" max="11" width="7.7109375" customWidth="1"/>
  </cols>
  <sheetData>
    <row r="1" spans="2:12" ht="11.25" customHeight="1">
      <c r="B1" s="92" t="s">
        <v>51</v>
      </c>
      <c r="C1" s="93"/>
      <c r="D1" s="93"/>
      <c r="E1" s="93"/>
      <c r="F1" s="93"/>
      <c r="G1" s="93"/>
      <c r="H1" s="93"/>
      <c r="I1" s="93"/>
      <c r="J1" s="94"/>
      <c r="K1" s="93"/>
      <c r="L1" s="94"/>
    </row>
    <row r="2" spans="2:12" ht="12" customHeight="1" thickBot="1">
      <c r="B2" s="95"/>
      <c r="C2" s="96"/>
      <c r="D2" s="96"/>
      <c r="E2" s="96"/>
      <c r="F2" s="96"/>
      <c r="G2" s="96"/>
      <c r="H2" s="96"/>
      <c r="I2" s="96"/>
      <c r="J2" s="97"/>
      <c r="K2" s="96"/>
      <c r="L2" s="97"/>
    </row>
    <row r="3" spans="2:12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ht="13.5" thickBot="1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2" ht="12.75" customHeight="1">
      <c r="B5" s="74" t="s">
        <v>52</v>
      </c>
      <c r="C5" s="87"/>
      <c r="D5" s="79" t="s">
        <v>2</v>
      </c>
      <c r="E5" s="79" t="s">
        <v>3</v>
      </c>
      <c r="F5" s="79" t="s">
        <v>4</v>
      </c>
      <c r="G5" s="79" t="s">
        <v>5</v>
      </c>
      <c r="H5" s="79" t="s">
        <v>6</v>
      </c>
      <c r="I5" s="89" t="s">
        <v>7</v>
      </c>
      <c r="J5" s="89" t="s">
        <v>8</v>
      </c>
      <c r="K5" s="89" t="s">
        <v>9</v>
      </c>
      <c r="L5" s="79" t="s">
        <v>10</v>
      </c>
    </row>
    <row r="6" spans="2:12" ht="12.75" customHeight="1" thickBot="1">
      <c r="B6" s="75"/>
      <c r="C6" s="98"/>
      <c r="D6" s="80"/>
      <c r="E6" s="80"/>
      <c r="F6" s="80"/>
      <c r="G6" s="80"/>
      <c r="H6" s="80"/>
      <c r="I6" s="90"/>
      <c r="J6" s="90"/>
      <c r="K6" s="90"/>
      <c r="L6" s="80"/>
    </row>
    <row r="7" spans="2:12" ht="12.75" customHeight="1" thickBot="1">
      <c r="B7" s="74" t="s">
        <v>2</v>
      </c>
      <c r="C7" s="3" t="s">
        <v>53</v>
      </c>
      <c r="D7" s="91"/>
      <c r="E7" s="73">
        <v>16</v>
      </c>
      <c r="F7" s="73">
        <v>15</v>
      </c>
      <c r="G7" s="73">
        <v>14</v>
      </c>
      <c r="H7" s="73">
        <f>COUNTIF(D7:G8,21)</f>
        <v>0</v>
      </c>
      <c r="I7" s="73">
        <f>SUM(D7:G8)</f>
        <v>45</v>
      </c>
      <c r="J7" s="73">
        <f>SUM(D7:D14)</f>
        <v>63</v>
      </c>
      <c r="K7" s="73">
        <f>SUM(I7-J7)</f>
        <v>-18</v>
      </c>
      <c r="L7" s="73">
        <v>4</v>
      </c>
    </row>
    <row r="8" spans="2:12" ht="12.75" customHeight="1" thickBot="1">
      <c r="B8" s="75"/>
      <c r="C8" s="4" t="s">
        <v>54</v>
      </c>
      <c r="D8" s="91"/>
      <c r="E8" s="73"/>
      <c r="F8" s="73"/>
      <c r="G8" s="73"/>
      <c r="H8" s="73"/>
      <c r="I8" s="73"/>
      <c r="J8" s="73"/>
      <c r="K8" s="73"/>
      <c r="L8" s="73"/>
    </row>
    <row r="9" spans="2:12" ht="12.75" customHeight="1" thickBot="1">
      <c r="B9" s="74" t="s">
        <v>3</v>
      </c>
      <c r="C9" s="3" t="s">
        <v>55</v>
      </c>
      <c r="D9" s="124">
        <v>21</v>
      </c>
      <c r="E9" s="125"/>
      <c r="F9" s="73">
        <v>7</v>
      </c>
      <c r="G9" s="73">
        <v>14</v>
      </c>
      <c r="H9" s="73">
        <f t="shared" ref="H9" si="0">COUNTIF(D9:G10,21)</f>
        <v>1</v>
      </c>
      <c r="I9" s="73">
        <f>SUM(D9:G10)</f>
        <v>42</v>
      </c>
      <c r="J9" s="73">
        <f>SUM(E7:E14)</f>
        <v>58</v>
      </c>
      <c r="K9" s="73">
        <f t="shared" ref="K9" si="1">SUM(I9-J9)</f>
        <v>-16</v>
      </c>
      <c r="L9" s="73">
        <v>3</v>
      </c>
    </row>
    <row r="10" spans="2:12" ht="12.75" customHeight="1" thickBot="1">
      <c r="B10" s="75"/>
      <c r="C10" s="4" t="s">
        <v>56</v>
      </c>
      <c r="D10" s="124"/>
      <c r="E10" s="125"/>
      <c r="F10" s="73"/>
      <c r="G10" s="73"/>
      <c r="H10" s="73"/>
      <c r="I10" s="73"/>
      <c r="J10" s="73"/>
      <c r="K10" s="73"/>
      <c r="L10" s="73"/>
    </row>
    <row r="11" spans="2:12" ht="12.75" customHeight="1" thickBot="1">
      <c r="B11" s="74" t="s">
        <v>4</v>
      </c>
      <c r="C11" s="3" t="s">
        <v>57</v>
      </c>
      <c r="D11" s="124">
        <v>21</v>
      </c>
      <c r="E11" s="73">
        <v>21</v>
      </c>
      <c r="F11" s="125"/>
      <c r="G11" s="73">
        <v>21</v>
      </c>
      <c r="H11" s="73">
        <f t="shared" ref="H11" si="2">COUNTIF(D11:G12,21)</f>
        <v>3</v>
      </c>
      <c r="I11" s="73">
        <f t="shared" ref="I11" si="3">SUM(D11:G12)</f>
        <v>63</v>
      </c>
      <c r="J11" s="73">
        <f>SUM(F7:F14)</f>
        <v>41</v>
      </c>
      <c r="K11" s="73">
        <f t="shared" ref="K11" si="4">SUM(I11-J11)</f>
        <v>22</v>
      </c>
      <c r="L11" s="73">
        <v>1</v>
      </c>
    </row>
    <row r="12" spans="2:12" ht="12.75" customHeight="1" thickBot="1">
      <c r="B12" s="75"/>
      <c r="C12" s="4" t="s">
        <v>58</v>
      </c>
      <c r="D12" s="124"/>
      <c r="E12" s="73"/>
      <c r="F12" s="125"/>
      <c r="G12" s="73"/>
      <c r="H12" s="73"/>
      <c r="I12" s="73"/>
      <c r="J12" s="73"/>
      <c r="K12" s="73"/>
      <c r="L12" s="73"/>
    </row>
    <row r="13" spans="2:12" ht="12.75" customHeight="1" thickBot="1">
      <c r="B13" s="74" t="s">
        <v>5</v>
      </c>
      <c r="C13" s="16" t="s">
        <v>59</v>
      </c>
      <c r="D13" s="124">
        <v>21</v>
      </c>
      <c r="E13" s="73">
        <v>21</v>
      </c>
      <c r="F13" s="73">
        <v>19</v>
      </c>
      <c r="G13" s="125"/>
      <c r="H13" s="73">
        <f t="shared" ref="H13" si="5">COUNTIF(D13:G14,21)</f>
        <v>2</v>
      </c>
      <c r="I13" s="73">
        <f t="shared" ref="I13" si="6">SUM(D13:G14)</f>
        <v>61</v>
      </c>
      <c r="J13" s="73">
        <f>SUM(G7:G14)</f>
        <v>49</v>
      </c>
      <c r="K13" s="73">
        <f t="shared" ref="K13" si="7">SUM(I13-J13)</f>
        <v>12</v>
      </c>
      <c r="L13" s="73">
        <v>2</v>
      </c>
    </row>
    <row r="14" spans="2:12" ht="12.75" customHeight="1" thickBot="1">
      <c r="B14" s="75"/>
      <c r="C14" s="6" t="s">
        <v>60</v>
      </c>
      <c r="D14" s="124"/>
      <c r="E14" s="73"/>
      <c r="F14" s="73"/>
      <c r="G14" s="125"/>
      <c r="H14" s="73"/>
      <c r="I14" s="73"/>
      <c r="J14" s="73"/>
      <c r="K14" s="73"/>
      <c r="L14" s="73"/>
    </row>
    <row r="15" spans="2:12" ht="12.75" customHeight="1">
      <c r="B15" s="9"/>
      <c r="C15" s="10"/>
      <c r="D15" s="9"/>
      <c r="E15" s="9"/>
      <c r="F15" s="9"/>
      <c r="G15" s="11"/>
      <c r="H15" s="9"/>
      <c r="I15" s="9"/>
      <c r="J15" s="9"/>
      <c r="K15" s="9"/>
      <c r="L15" s="9"/>
    </row>
    <row r="16" spans="2:12" ht="12.75" customHeight="1">
      <c r="B16" s="9"/>
      <c r="C16" s="12"/>
      <c r="D16" s="9"/>
      <c r="E16" s="9"/>
      <c r="F16" s="9"/>
      <c r="G16" s="1"/>
      <c r="H16" s="1"/>
      <c r="I16" s="1"/>
      <c r="J16" s="1"/>
      <c r="K16" s="1"/>
      <c r="L16" s="1"/>
    </row>
    <row r="17" spans="2:12" ht="12.75" customHeight="1">
      <c r="B17" s="1"/>
      <c r="C17" s="12"/>
      <c r="D17" s="9"/>
      <c r="E17" s="9"/>
      <c r="F17" s="9"/>
      <c r="G17" s="1"/>
      <c r="H17" s="1"/>
      <c r="I17" s="1"/>
      <c r="J17" s="1"/>
      <c r="K17" s="1"/>
      <c r="L17" s="1"/>
    </row>
    <row r="18" spans="2:12" ht="12.75" customHeight="1">
      <c r="B18" s="1"/>
      <c r="C18" s="12"/>
      <c r="D18" s="9"/>
      <c r="E18" s="9"/>
      <c r="F18" s="9"/>
      <c r="G18" s="1"/>
      <c r="H18" s="1"/>
      <c r="I18" s="1"/>
      <c r="J18" s="1"/>
      <c r="K18" s="1"/>
      <c r="L18" s="1"/>
    </row>
    <row r="19" spans="2:12" ht="12.75" customHeight="1" thickBot="1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ht="12.75" customHeight="1">
      <c r="B20" s="74" t="s">
        <v>61</v>
      </c>
      <c r="C20" s="87"/>
      <c r="D20" s="79" t="s">
        <v>2</v>
      </c>
      <c r="E20" s="79" t="s">
        <v>3</v>
      </c>
      <c r="F20" s="79" t="s">
        <v>4</v>
      </c>
      <c r="G20" s="79" t="s">
        <v>5</v>
      </c>
      <c r="H20" s="79" t="s">
        <v>6</v>
      </c>
      <c r="I20" s="89" t="s">
        <v>7</v>
      </c>
      <c r="J20" s="89" t="s">
        <v>8</v>
      </c>
      <c r="K20" s="89" t="s">
        <v>9</v>
      </c>
      <c r="L20" s="79" t="s">
        <v>10</v>
      </c>
    </row>
    <row r="21" spans="2:12" ht="12.75" customHeight="1" thickBot="1">
      <c r="B21" s="75"/>
      <c r="C21" s="98"/>
      <c r="D21" s="80"/>
      <c r="E21" s="80"/>
      <c r="F21" s="80"/>
      <c r="G21" s="80"/>
      <c r="H21" s="80"/>
      <c r="I21" s="90"/>
      <c r="J21" s="90"/>
      <c r="K21" s="90"/>
      <c r="L21" s="80"/>
    </row>
    <row r="22" spans="2:12" ht="12.75" customHeight="1" thickBot="1">
      <c r="B22" s="74" t="s">
        <v>2</v>
      </c>
      <c r="C22" s="3" t="s">
        <v>62</v>
      </c>
      <c r="D22" s="91"/>
      <c r="E22" s="73">
        <v>21</v>
      </c>
      <c r="F22" s="73">
        <v>21</v>
      </c>
      <c r="G22" s="73">
        <v>19</v>
      </c>
      <c r="H22" s="73">
        <f>COUNTIF(D22:G23,21)</f>
        <v>2</v>
      </c>
      <c r="I22" s="73">
        <f>SUM(D22:G23)</f>
        <v>61</v>
      </c>
      <c r="J22" s="73">
        <f>SUM(D22:D29)</f>
        <v>54</v>
      </c>
      <c r="K22" s="73">
        <f>SUM(I22-J22)</f>
        <v>7</v>
      </c>
      <c r="L22" s="73">
        <v>1</v>
      </c>
    </row>
    <row r="23" spans="2:12" ht="12.75" customHeight="1" thickBot="1">
      <c r="B23" s="75"/>
      <c r="C23" s="4" t="s">
        <v>63</v>
      </c>
      <c r="D23" s="91"/>
      <c r="E23" s="73"/>
      <c r="F23" s="73"/>
      <c r="G23" s="73"/>
      <c r="H23" s="73"/>
      <c r="I23" s="73"/>
      <c r="J23" s="73"/>
      <c r="K23" s="73"/>
      <c r="L23" s="73"/>
    </row>
    <row r="24" spans="2:12" ht="12.75" customHeight="1" thickBot="1">
      <c r="B24" s="74" t="s">
        <v>3</v>
      </c>
      <c r="C24" s="3" t="s">
        <v>64</v>
      </c>
      <c r="D24" s="124">
        <v>17</v>
      </c>
      <c r="E24" s="125"/>
      <c r="F24" s="73">
        <v>21</v>
      </c>
      <c r="G24" s="73">
        <v>21</v>
      </c>
      <c r="H24" s="73">
        <f t="shared" ref="H24" si="8">COUNTIF(D24:G25,21)</f>
        <v>2</v>
      </c>
      <c r="I24" s="73">
        <f>SUM(D24:G25)</f>
        <v>59</v>
      </c>
      <c r="J24" s="73">
        <f>SUM(E22:E29)</f>
        <v>44</v>
      </c>
      <c r="K24" s="73">
        <f t="shared" ref="K24" si="9">SUM(I24-J24)</f>
        <v>15</v>
      </c>
      <c r="L24" s="73">
        <v>2</v>
      </c>
    </row>
    <row r="25" spans="2:12" ht="12.75" customHeight="1" thickBot="1">
      <c r="B25" s="75"/>
      <c r="C25" s="4" t="s">
        <v>34</v>
      </c>
      <c r="D25" s="124"/>
      <c r="E25" s="125"/>
      <c r="F25" s="73"/>
      <c r="G25" s="73"/>
      <c r="H25" s="73"/>
      <c r="I25" s="73"/>
      <c r="J25" s="73"/>
      <c r="K25" s="73"/>
      <c r="L25" s="73"/>
    </row>
    <row r="26" spans="2:12" ht="12.75" customHeight="1" thickBot="1">
      <c r="B26" s="74" t="s">
        <v>4</v>
      </c>
      <c r="C26" s="3" t="s">
        <v>65</v>
      </c>
      <c r="D26" s="124">
        <v>16</v>
      </c>
      <c r="E26" s="73">
        <v>13</v>
      </c>
      <c r="F26" s="125"/>
      <c r="G26" s="73">
        <v>11</v>
      </c>
      <c r="H26" s="73">
        <f t="shared" ref="H26" si="10">COUNTIF(D26:G27,21)</f>
        <v>0</v>
      </c>
      <c r="I26" s="73">
        <f t="shared" ref="I26" si="11">SUM(D26:G27)</f>
        <v>40</v>
      </c>
      <c r="J26" s="73">
        <f>SUM(F22:F29)</f>
        <v>63</v>
      </c>
      <c r="K26" s="73">
        <f t="shared" ref="K26" si="12">SUM(I26-J26)</f>
        <v>-23</v>
      </c>
      <c r="L26" s="73">
        <v>4</v>
      </c>
    </row>
    <row r="27" spans="2:12" ht="12.75" customHeight="1" thickBot="1">
      <c r="B27" s="75"/>
      <c r="C27" s="4" t="s">
        <v>66</v>
      </c>
      <c r="D27" s="124"/>
      <c r="E27" s="73"/>
      <c r="F27" s="125"/>
      <c r="G27" s="73"/>
      <c r="H27" s="73"/>
      <c r="I27" s="73"/>
      <c r="J27" s="73"/>
      <c r="K27" s="73"/>
      <c r="L27" s="73"/>
    </row>
    <row r="28" spans="2:12" ht="12.75" customHeight="1" thickBot="1">
      <c r="B28" s="74" t="s">
        <v>5</v>
      </c>
      <c r="C28" s="3" t="s">
        <v>67</v>
      </c>
      <c r="D28" s="124">
        <v>21</v>
      </c>
      <c r="E28" s="73">
        <v>10</v>
      </c>
      <c r="F28" s="73">
        <v>21</v>
      </c>
      <c r="G28" s="125"/>
      <c r="H28" s="73">
        <f t="shared" ref="H28" si="13">COUNTIF(D28:G29,21)</f>
        <v>2</v>
      </c>
      <c r="I28" s="73">
        <f t="shared" ref="I28" si="14">SUM(D28:G29)</f>
        <v>52</v>
      </c>
      <c r="J28" s="73">
        <f>SUM(G22:G29)</f>
        <v>51</v>
      </c>
      <c r="K28" s="73">
        <f t="shared" ref="K28" si="15">SUM(I28-J28)</f>
        <v>1</v>
      </c>
      <c r="L28" s="73">
        <v>3</v>
      </c>
    </row>
    <row r="29" spans="2:12" ht="12.75" customHeight="1" thickBot="1">
      <c r="B29" s="75"/>
      <c r="C29" s="4" t="s">
        <v>30</v>
      </c>
      <c r="D29" s="124"/>
      <c r="E29" s="73"/>
      <c r="F29" s="73"/>
      <c r="G29" s="125"/>
      <c r="H29" s="73"/>
      <c r="I29" s="73"/>
      <c r="J29" s="73"/>
      <c r="K29" s="73"/>
      <c r="L29" s="73"/>
    </row>
    <row r="30" spans="2:12" ht="12.75" customHeight="1">
      <c r="B30" s="9"/>
      <c r="C30" s="10"/>
      <c r="D30" s="9"/>
      <c r="E30" s="9"/>
      <c r="F30" s="9"/>
      <c r="G30" s="11"/>
      <c r="H30" s="9"/>
      <c r="I30" s="9"/>
      <c r="J30" s="9"/>
      <c r="K30" s="9"/>
      <c r="L30" s="9"/>
    </row>
    <row r="31" spans="2:12" ht="12.75" customHeight="1">
      <c r="B31" s="9"/>
      <c r="C31" s="12"/>
      <c r="D31" s="9"/>
      <c r="E31" s="9"/>
      <c r="F31" s="9"/>
      <c r="G31" s="1"/>
      <c r="H31" s="1"/>
      <c r="I31" s="1"/>
      <c r="J31" s="1"/>
      <c r="K31" s="1"/>
      <c r="L31" s="1"/>
    </row>
    <row r="32" spans="2:12" ht="12.75" customHeight="1">
      <c r="B32" s="1"/>
      <c r="C32" s="12"/>
      <c r="D32" s="9"/>
      <c r="E32" s="9"/>
      <c r="F32" s="9"/>
      <c r="G32" s="1"/>
      <c r="H32" s="1"/>
      <c r="I32" s="1"/>
      <c r="J32" s="1"/>
      <c r="K32" s="1"/>
      <c r="L32" s="1"/>
    </row>
    <row r="33" spans="2:12" ht="12.7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ht="12.75" customHeight="1" thickBot="1">
      <c r="B34" s="1"/>
      <c r="C34" s="12"/>
      <c r="D34" s="9"/>
      <c r="E34" s="9"/>
      <c r="F34" s="9"/>
      <c r="G34" s="9"/>
      <c r="H34" s="9"/>
      <c r="I34" s="9"/>
      <c r="J34" s="9"/>
      <c r="K34" s="9"/>
      <c r="L34" s="1"/>
    </row>
    <row r="35" spans="2:12" ht="12.75" customHeight="1">
      <c r="B35" s="74" t="s">
        <v>43</v>
      </c>
      <c r="C35" s="87"/>
      <c r="D35" s="79" t="s">
        <v>2</v>
      </c>
      <c r="E35" s="79" t="s">
        <v>3</v>
      </c>
      <c r="F35" s="79" t="s">
        <v>4</v>
      </c>
      <c r="G35" s="79" t="s">
        <v>5</v>
      </c>
      <c r="H35" s="79" t="s">
        <v>6</v>
      </c>
      <c r="I35" s="89" t="s">
        <v>7</v>
      </c>
      <c r="J35" s="89" t="s">
        <v>8</v>
      </c>
      <c r="K35" s="89" t="s">
        <v>9</v>
      </c>
      <c r="L35" s="79" t="s">
        <v>10</v>
      </c>
    </row>
    <row r="36" spans="2:12" ht="12.75" customHeight="1" thickBot="1">
      <c r="B36" s="75"/>
      <c r="C36" s="98"/>
      <c r="D36" s="80"/>
      <c r="E36" s="80"/>
      <c r="F36" s="80"/>
      <c r="G36" s="80"/>
      <c r="H36" s="80"/>
      <c r="I36" s="90"/>
      <c r="J36" s="90"/>
      <c r="K36" s="90"/>
      <c r="L36" s="80"/>
    </row>
    <row r="37" spans="2:12" ht="12.75" customHeight="1" thickBot="1">
      <c r="B37" s="74" t="s">
        <v>2</v>
      </c>
      <c r="C37" s="3" t="s">
        <v>68</v>
      </c>
      <c r="D37" s="91"/>
      <c r="E37" s="73">
        <v>21</v>
      </c>
      <c r="F37" s="73">
        <v>21</v>
      </c>
      <c r="G37" s="73">
        <v>21</v>
      </c>
      <c r="H37" s="73">
        <f>COUNTIF(D37:G38,21)</f>
        <v>3</v>
      </c>
      <c r="I37" s="73">
        <f>SUM(D37:G38)</f>
        <v>63</v>
      </c>
      <c r="J37" s="73">
        <f>SUM(D37:D44)</f>
        <v>45</v>
      </c>
      <c r="K37" s="73">
        <f>SUM(I37-J37)</f>
        <v>18</v>
      </c>
      <c r="L37" s="73">
        <v>1</v>
      </c>
    </row>
    <row r="38" spans="2:12" ht="12.75" customHeight="1" thickBot="1">
      <c r="B38" s="75"/>
      <c r="C38" s="4" t="s">
        <v>69</v>
      </c>
      <c r="D38" s="91"/>
      <c r="E38" s="73"/>
      <c r="F38" s="73"/>
      <c r="G38" s="73"/>
      <c r="H38" s="73"/>
      <c r="I38" s="73"/>
      <c r="J38" s="73"/>
      <c r="K38" s="73"/>
      <c r="L38" s="73"/>
    </row>
    <row r="39" spans="2:12" ht="12.75" customHeight="1" thickBot="1">
      <c r="B39" s="74" t="s">
        <v>3</v>
      </c>
      <c r="C39" s="3" t="s">
        <v>70</v>
      </c>
      <c r="D39" s="124">
        <v>15</v>
      </c>
      <c r="E39" s="125"/>
      <c r="F39" s="73">
        <v>21</v>
      </c>
      <c r="G39" s="73">
        <v>15</v>
      </c>
      <c r="H39" s="73">
        <f t="shared" ref="H39" si="16">COUNTIF(D39:G40,21)</f>
        <v>1</v>
      </c>
      <c r="I39" s="73">
        <f>SUM(D39:G40)</f>
        <v>51</v>
      </c>
      <c r="J39" s="73">
        <f>SUM(E37:E44)</f>
        <v>59</v>
      </c>
      <c r="K39" s="73">
        <f t="shared" ref="K39" si="17">SUM(I39-J39)</f>
        <v>-8</v>
      </c>
      <c r="L39" s="73">
        <v>3</v>
      </c>
    </row>
    <row r="40" spans="2:12" ht="12.75" customHeight="1" thickBot="1">
      <c r="B40" s="75"/>
      <c r="C40" s="4" t="s">
        <v>29</v>
      </c>
      <c r="D40" s="124"/>
      <c r="E40" s="125"/>
      <c r="F40" s="73"/>
      <c r="G40" s="73"/>
      <c r="H40" s="73"/>
      <c r="I40" s="73"/>
      <c r="J40" s="73"/>
      <c r="K40" s="73"/>
      <c r="L40" s="73"/>
    </row>
    <row r="41" spans="2:12" ht="12.75" customHeight="1" thickBot="1">
      <c r="B41" s="74" t="s">
        <v>4</v>
      </c>
      <c r="C41" s="3" t="s">
        <v>71</v>
      </c>
      <c r="D41" s="124">
        <v>16</v>
      </c>
      <c r="E41" s="73">
        <v>17</v>
      </c>
      <c r="F41" s="125"/>
      <c r="G41" s="73">
        <v>14</v>
      </c>
      <c r="H41" s="73">
        <f t="shared" ref="H41" si="18">COUNTIF(D41:G42,21)</f>
        <v>0</v>
      </c>
      <c r="I41" s="73">
        <f t="shared" ref="I41" si="19">SUM(D41:G42)</f>
        <v>47</v>
      </c>
      <c r="J41" s="73">
        <f>SUM(F37:F44)</f>
        <v>63</v>
      </c>
      <c r="K41" s="73">
        <f t="shared" ref="K41" si="20">SUM(I41-J41)</f>
        <v>-16</v>
      </c>
      <c r="L41" s="73">
        <v>4</v>
      </c>
    </row>
    <row r="42" spans="2:12" ht="12.75" customHeight="1" thickBot="1">
      <c r="B42" s="75"/>
      <c r="C42" s="4" t="s">
        <v>72</v>
      </c>
      <c r="D42" s="124"/>
      <c r="E42" s="73"/>
      <c r="F42" s="125"/>
      <c r="G42" s="73"/>
      <c r="H42" s="73"/>
      <c r="I42" s="73"/>
      <c r="J42" s="73"/>
      <c r="K42" s="73"/>
      <c r="L42" s="73"/>
    </row>
    <row r="43" spans="2:12" ht="12.75" customHeight="1" thickBot="1">
      <c r="B43" s="74" t="s">
        <v>5</v>
      </c>
      <c r="C43" s="3" t="s">
        <v>73</v>
      </c>
      <c r="D43" s="124">
        <v>14</v>
      </c>
      <c r="E43" s="73">
        <v>21</v>
      </c>
      <c r="F43" s="73">
        <v>21</v>
      </c>
      <c r="G43" s="125"/>
      <c r="H43" s="73">
        <f t="shared" ref="H43" si="21">COUNTIF(D43:G44,21)</f>
        <v>2</v>
      </c>
      <c r="I43" s="73">
        <f t="shared" ref="I43" si="22">SUM(D43:G44)</f>
        <v>56</v>
      </c>
      <c r="J43" s="73">
        <f>SUM(G37:G44)</f>
        <v>50</v>
      </c>
      <c r="K43" s="73">
        <f t="shared" ref="K43" si="23">SUM(I43-J43)</f>
        <v>6</v>
      </c>
      <c r="L43" s="73">
        <v>2</v>
      </c>
    </row>
    <row r="44" spans="2:12" ht="12.75" customHeight="1" thickBot="1">
      <c r="B44" s="75"/>
      <c r="C44" s="4" t="s">
        <v>74</v>
      </c>
      <c r="D44" s="124"/>
      <c r="E44" s="73"/>
      <c r="F44" s="73"/>
      <c r="G44" s="125"/>
      <c r="H44" s="73"/>
      <c r="I44" s="73"/>
      <c r="J44" s="73"/>
      <c r="K44" s="73"/>
      <c r="L44" s="73"/>
    </row>
    <row r="45" spans="2:12" ht="12.75" customHeight="1">
      <c r="B45" s="30"/>
      <c r="C45" s="12"/>
      <c r="D45" s="30"/>
      <c r="E45" s="30"/>
      <c r="F45" s="30"/>
    </row>
    <row r="46" spans="2:12" ht="12.75" customHeight="1">
      <c r="B46" s="1"/>
      <c r="C46" s="30"/>
      <c r="D46" s="30"/>
      <c r="E46" s="30"/>
      <c r="F46" s="30"/>
      <c r="G46" s="30"/>
      <c r="H46" s="30"/>
      <c r="I46" s="30"/>
      <c r="J46" s="30"/>
      <c r="K46" s="30"/>
    </row>
    <row r="47" spans="2:12" ht="12.75" customHeight="1">
      <c r="B47" s="1"/>
      <c r="C47" s="30"/>
      <c r="D47" s="30"/>
      <c r="E47" s="30"/>
      <c r="F47" s="30"/>
      <c r="G47" s="30"/>
      <c r="H47" s="30"/>
      <c r="I47" s="30"/>
      <c r="J47" s="30"/>
      <c r="K47" s="30"/>
    </row>
    <row r="48" spans="2:12" ht="12.75" customHeight="1" thickBot="1">
      <c r="B48" s="1"/>
      <c r="C48" s="30"/>
      <c r="D48" s="30"/>
      <c r="E48" s="30"/>
      <c r="F48" s="30"/>
      <c r="G48" s="30"/>
      <c r="H48" s="30"/>
      <c r="I48" s="30"/>
      <c r="J48" s="30"/>
      <c r="K48" s="30"/>
    </row>
    <row r="49" spans="2:12" ht="12.75" customHeight="1">
      <c r="B49" s="92" t="str">
        <f>B1</f>
        <v>MIXED LEAGUE 'B' RESULTS - DEC 2016</v>
      </c>
      <c r="C49" s="93"/>
      <c r="D49" s="93"/>
      <c r="E49" s="93"/>
      <c r="F49" s="93"/>
      <c r="G49" s="93"/>
      <c r="H49" s="93"/>
      <c r="I49" s="93"/>
      <c r="J49" s="93"/>
      <c r="K49" s="93"/>
      <c r="L49" s="94"/>
    </row>
    <row r="50" spans="2:12" ht="13.5" customHeight="1" thickBot="1">
      <c r="B50" s="95"/>
      <c r="C50" s="96"/>
      <c r="D50" s="96"/>
      <c r="E50" s="96"/>
      <c r="F50" s="96"/>
      <c r="G50" s="96"/>
      <c r="H50" s="96"/>
      <c r="I50" s="96"/>
      <c r="J50" s="96"/>
      <c r="K50" s="96"/>
      <c r="L50" s="97"/>
    </row>
    <row r="51" spans="2:12" ht="13.5" thickBot="1"/>
    <row r="52" spans="2:12" ht="12.75" customHeight="1">
      <c r="B52" s="99" t="s">
        <v>75</v>
      </c>
      <c r="C52" s="100"/>
    </row>
    <row r="53" spans="2:12" ht="12.75" customHeight="1" thickBot="1">
      <c r="B53" s="101"/>
      <c r="C53" s="102"/>
    </row>
    <row r="54" spans="2:12" ht="7.5" customHeight="1" thickBot="1"/>
    <row r="55" spans="2:12">
      <c r="B55" s="79" t="s">
        <v>2</v>
      </c>
      <c r="C55" s="16" t="s">
        <v>57</v>
      </c>
      <c r="D55" s="79" t="s">
        <v>76</v>
      </c>
      <c r="E55" s="79" t="s">
        <v>49</v>
      </c>
      <c r="F55" s="79" t="s">
        <v>77</v>
      </c>
      <c r="G55" s="113" t="s">
        <v>73</v>
      </c>
      <c r="H55" s="114"/>
      <c r="I55" s="123" t="s">
        <v>78</v>
      </c>
    </row>
    <row r="56" spans="2:12" ht="13.5" thickBot="1">
      <c r="B56" s="80"/>
      <c r="C56" s="6" t="s">
        <v>58</v>
      </c>
      <c r="D56" s="80"/>
      <c r="E56" s="80"/>
      <c r="F56" s="80"/>
      <c r="G56" s="115" t="s">
        <v>79</v>
      </c>
      <c r="H56" s="116"/>
      <c r="I56" s="80"/>
      <c r="L56" s="31"/>
    </row>
    <row r="57" spans="2:12" ht="7.5" customHeight="1" thickBot="1">
      <c r="B57" s="32"/>
      <c r="C57" s="1"/>
      <c r="D57" s="19"/>
      <c r="F57" s="19"/>
      <c r="G57" s="1"/>
      <c r="H57" s="1"/>
      <c r="L57" s="31"/>
    </row>
    <row r="58" spans="2:12">
      <c r="B58" s="79" t="s">
        <v>3</v>
      </c>
      <c r="C58" s="16" t="s">
        <v>62</v>
      </c>
      <c r="D58" s="79" t="s">
        <v>80</v>
      </c>
      <c r="E58" s="79" t="s">
        <v>49</v>
      </c>
      <c r="F58" s="79" t="s">
        <v>81</v>
      </c>
      <c r="G58" s="113" t="s">
        <v>70</v>
      </c>
      <c r="H58" s="114"/>
      <c r="I58" s="79" t="s">
        <v>82</v>
      </c>
      <c r="L58" s="31"/>
    </row>
    <row r="59" spans="2:12" ht="13.5" thickBot="1">
      <c r="B59" s="80"/>
      <c r="C59" s="17" t="s">
        <v>63</v>
      </c>
      <c r="D59" s="80"/>
      <c r="E59" s="80"/>
      <c r="F59" s="80"/>
      <c r="G59" s="121" t="s">
        <v>29</v>
      </c>
      <c r="H59" s="122"/>
      <c r="I59" s="80"/>
      <c r="L59" s="31"/>
    </row>
    <row r="60" spans="2:12" ht="7.5" customHeight="1" thickBot="1">
      <c r="B60" s="32"/>
      <c r="C60" s="33"/>
      <c r="D60" s="19"/>
      <c r="F60" s="19"/>
      <c r="G60" s="1"/>
      <c r="H60" s="1"/>
      <c r="I60" s="1"/>
      <c r="L60" s="31"/>
    </row>
    <row r="61" spans="2:12">
      <c r="B61" s="79" t="s">
        <v>4</v>
      </c>
      <c r="C61" s="34" t="s">
        <v>68</v>
      </c>
      <c r="D61" s="79" t="s">
        <v>83</v>
      </c>
      <c r="E61" s="79" t="s">
        <v>49</v>
      </c>
      <c r="F61" s="79" t="s">
        <v>84</v>
      </c>
      <c r="G61" s="24" t="s">
        <v>67</v>
      </c>
      <c r="H61" s="35"/>
      <c r="I61" s="123" t="s">
        <v>85</v>
      </c>
      <c r="L61" s="31"/>
    </row>
    <row r="62" spans="2:12" ht="13.5" thickBot="1">
      <c r="B62" s="80"/>
      <c r="C62" s="36" t="s">
        <v>69</v>
      </c>
      <c r="D62" s="80"/>
      <c r="E62" s="80"/>
      <c r="F62" s="80"/>
      <c r="G62" s="26" t="s">
        <v>30</v>
      </c>
      <c r="H62" s="37"/>
      <c r="I62" s="80"/>
      <c r="L62" s="31"/>
    </row>
    <row r="63" spans="2:12" ht="7.5" customHeight="1" thickBot="1">
      <c r="B63" s="32"/>
      <c r="C63" s="1"/>
      <c r="D63" s="19"/>
      <c r="F63" s="19"/>
      <c r="G63" s="1"/>
      <c r="H63" s="1"/>
      <c r="L63" s="31"/>
    </row>
    <row r="64" spans="2:12">
      <c r="B64" s="79" t="s">
        <v>5</v>
      </c>
      <c r="C64" s="16" t="s">
        <v>59</v>
      </c>
      <c r="D64" s="111" t="s">
        <v>86</v>
      </c>
      <c r="E64" s="79" t="s">
        <v>49</v>
      </c>
      <c r="F64" s="79" t="s">
        <v>87</v>
      </c>
      <c r="G64" s="113" t="s">
        <v>64</v>
      </c>
      <c r="H64" s="114"/>
      <c r="I64" s="79" t="s">
        <v>85</v>
      </c>
      <c r="L64" s="31"/>
    </row>
    <row r="65" spans="2:12" ht="13.5" thickBot="1">
      <c r="B65" s="80"/>
      <c r="C65" s="17" t="s">
        <v>60</v>
      </c>
      <c r="D65" s="112"/>
      <c r="E65" s="80"/>
      <c r="F65" s="80"/>
      <c r="G65" s="115" t="s">
        <v>34</v>
      </c>
      <c r="H65" s="116"/>
      <c r="I65" s="80"/>
      <c r="L65" s="31"/>
    </row>
    <row r="66" spans="2:12" ht="7.5" customHeight="1">
      <c r="B66" s="32"/>
      <c r="C66" s="1"/>
      <c r="D66" s="19"/>
      <c r="F66" s="19"/>
      <c r="G66" s="1"/>
      <c r="H66" s="1"/>
      <c r="L66" s="31"/>
    </row>
    <row r="67" spans="2:12" ht="13.5" thickBot="1">
      <c r="G67" s="1"/>
      <c r="H67" s="1"/>
    </row>
    <row r="68" spans="2:12" ht="12.75" customHeight="1">
      <c r="B68" s="99" t="s">
        <v>88</v>
      </c>
      <c r="C68" s="100"/>
      <c r="G68" s="1"/>
      <c r="H68" s="1"/>
    </row>
    <row r="69" spans="2:12" ht="7.5" customHeight="1" thickBot="1">
      <c r="B69" s="101"/>
      <c r="C69" s="102"/>
      <c r="G69" s="1"/>
      <c r="H69" s="1"/>
    </row>
    <row r="70" spans="2:12" ht="13.5" thickBot="1">
      <c r="G70" s="1"/>
      <c r="H70" s="1"/>
    </row>
    <row r="71" spans="2:12" ht="12.75" customHeight="1">
      <c r="B71" s="117">
        <v>1</v>
      </c>
      <c r="C71" s="16" t="s">
        <v>57</v>
      </c>
      <c r="D71" s="119" t="s">
        <v>2</v>
      </c>
      <c r="E71" s="79" t="s">
        <v>49</v>
      </c>
      <c r="F71" s="79" t="s">
        <v>3</v>
      </c>
      <c r="G71" s="113" t="s">
        <v>70</v>
      </c>
      <c r="H71" s="114"/>
      <c r="I71" s="79" t="s">
        <v>89</v>
      </c>
    </row>
    <row r="72" spans="2:12" ht="17.25" customHeight="1" thickBot="1">
      <c r="B72" s="118"/>
      <c r="C72" s="6" t="s">
        <v>58</v>
      </c>
      <c r="D72" s="120"/>
      <c r="E72" s="80"/>
      <c r="F72" s="80"/>
      <c r="G72" s="121" t="s">
        <v>29</v>
      </c>
      <c r="H72" s="122"/>
      <c r="I72" s="80"/>
    </row>
    <row r="73" spans="2:12" ht="13.5" thickBot="1">
      <c r="B73" s="32"/>
      <c r="G73" s="1"/>
      <c r="H73" s="1"/>
      <c r="I73" s="1"/>
    </row>
    <row r="74" spans="2:12">
      <c r="B74" s="103">
        <v>2</v>
      </c>
      <c r="C74" s="34" t="s">
        <v>68</v>
      </c>
      <c r="D74" s="111" t="s">
        <v>4</v>
      </c>
      <c r="E74" s="79" t="s">
        <v>49</v>
      </c>
      <c r="F74" s="79" t="s">
        <v>5</v>
      </c>
      <c r="G74" s="113" t="s">
        <v>59</v>
      </c>
      <c r="H74" s="114"/>
      <c r="I74" s="79" t="s">
        <v>90</v>
      </c>
    </row>
    <row r="75" spans="2:12" ht="13.5" thickBot="1">
      <c r="B75" s="104"/>
      <c r="C75" s="36" t="s">
        <v>69</v>
      </c>
      <c r="D75" s="112"/>
      <c r="E75" s="80"/>
      <c r="F75" s="80"/>
      <c r="G75" s="115" t="s">
        <v>60</v>
      </c>
      <c r="H75" s="116"/>
      <c r="I75" s="80"/>
    </row>
    <row r="76" spans="2:12">
      <c r="B76" s="30"/>
      <c r="C76" s="10"/>
      <c r="D76" s="22"/>
      <c r="E76" s="30"/>
      <c r="F76" s="9"/>
      <c r="G76" s="23"/>
      <c r="H76" s="12"/>
      <c r="I76" s="30"/>
    </row>
    <row r="77" spans="2:12" ht="13.5" thickBot="1">
      <c r="B77" s="30"/>
      <c r="C77" s="10"/>
      <c r="D77" s="22"/>
      <c r="E77" s="30"/>
      <c r="F77" s="9"/>
      <c r="G77" s="23"/>
      <c r="H77" s="12"/>
      <c r="I77" s="30"/>
    </row>
    <row r="78" spans="2:12">
      <c r="B78" s="99" t="s">
        <v>91</v>
      </c>
      <c r="C78" s="100"/>
    </row>
    <row r="79" spans="2:12" ht="13.5" customHeight="1" thickBot="1">
      <c r="B79" s="101"/>
      <c r="C79" s="102"/>
    </row>
    <row r="80" spans="2:12" ht="12.75" customHeight="1" thickBot="1"/>
    <row r="81" spans="2:12" ht="13.5" customHeight="1">
      <c r="B81" s="103">
        <v>1</v>
      </c>
      <c r="C81" s="16" t="s">
        <v>57</v>
      </c>
      <c r="D81" s="79" t="s">
        <v>49</v>
      </c>
      <c r="E81" s="105" t="s">
        <v>59</v>
      </c>
      <c r="F81" s="106"/>
      <c r="G81" s="74" t="s">
        <v>92</v>
      </c>
      <c r="H81" s="107"/>
      <c r="I81" s="87"/>
    </row>
    <row r="82" spans="2:12" ht="13.5" customHeight="1" thickBot="1">
      <c r="B82" s="104"/>
      <c r="C82" s="6" t="s">
        <v>58</v>
      </c>
      <c r="D82" s="80"/>
      <c r="E82" s="109" t="s">
        <v>60</v>
      </c>
      <c r="F82" s="110"/>
      <c r="G82" s="75"/>
      <c r="H82" s="108"/>
      <c r="I82" s="88"/>
    </row>
    <row r="83" spans="2:12" ht="12.75" customHeight="1">
      <c r="H83" s="1"/>
    </row>
    <row r="84" spans="2:12" ht="13.5" customHeight="1" thickBot="1"/>
    <row r="85" spans="2:12" ht="15.75" customHeight="1">
      <c r="B85" s="67" t="s">
        <v>50</v>
      </c>
      <c r="C85" s="68"/>
      <c r="D85" s="68"/>
      <c r="E85" s="68"/>
      <c r="F85" s="68"/>
      <c r="G85" s="68"/>
      <c r="H85" s="68"/>
      <c r="I85" s="68"/>
      <c r="J85" s="68"/>
      <c r="K85" s="68"/>
      <c r="L85" s="69"/>
    </row>
    <row r="86" spans="2:12" ht="17.25" customHeight="1" thickBot="1">
      <c r="B86" s="70"/>
      <c r="C86" s="71"/>
      <c r="D86" s="71"/>
      <c r="E86" s="71"/>
      <c r="F86" s="71"/>
      <c r="G86" s="71"/>
      <c r="H86" s="71"/>
      <c r="I86" s="71"/>
      <c r="J86" s="71"/>
      <c r="K86" s="71"/>
      <c r="L86" s="72"/>
    </row>
    <row r="88" spans="2:12" ht="7.5" customHeight="1"/>
    <row r="91" spans="2:12" ht="7.5" customHeight="1"/>
    <row r="92" spans="2:12" ht="12.75" customHeight="1"/>
    <row r="93" spans="2:12" ht="13.5" customHeight="1"/>
    <row r="96" spans="2:12" ht="12.75" customHeight="1"/>
    <row r="97" ht="13.5" customHeight="1"/>
    <row r="98" ht="7.5" customHeight="1"/>
    <row r="101" ht="7.5" customHeight="1"/>
    <row r="106" ht="12.75" customHeight="1"/>
    <row r="107" ht="13.5" customHeight="1"/>
    <row r="108" ht="7.5" customHeight="1"/>
    <row r="113" spans="1:1" ht="12.75" customHeight="1">
      <c r="A113" s="38"/>
    </row>
    <row r="114" spans="1:1" ht="13.5" customHeight="1">
      <c r="A114" s="38"/>
    </row>
  </sheetData>
  <sheetProtection password="DEF3" sheet="1" objects="1" scenarios="1" selectLockedCells="1"/>
  <mergeCells count="201"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B37:B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B39:B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B41:B42"/>
    <mergeCell ref="D41:D42"/>
    <mergeCell ref="E41:E42"/>
    <mergeCell ref="F41:F42"/>
    <mergeCell ref="G41:G42"/>
    <mergeCell ref="H41:H42"/>
    <mergeCell ref="I41:I42"/>
    <mergeCell ref="J41:J42"/>
    <mergeCell ref="K41:K42"/>
    <mergeCell ref="L43:L44"/>
    <mergeCell ref="L41:L42"/>
    <mergeCell ref="B43:B44"/>
    <mergeCell ref="D43:D44"/>
    <mergeCell ref="E43:E44"/>
    <mergeCell ref="F43:F44"/>
    <mergeCell ref="G43:G44"/>
    <mergeCell ref="H43:H44"/>
    <mergeCell ref="I43:I44"/>
    <mergeCell ref="J43:J44"/>
    <mergeCell ref="K43:K44"/>
    <mergeCell ref="B58:B59"/>
    <mergeCell ref="D58:D59"/>
    <mergeCell ref="E58:E59"/>
    <mergeCell ref="F58:F59"/>
    <mergeCell ref="G58:H58"/>
    <mergeCell ref="I58:I59"/>
    <mergeCell ref="G59:H59"/>
    <mergeCell ref="B49:L50"/>
    <mergeCell ref="B52:C53"/>
    <mergeCell ref="B55:B56"/>
    <mergeCell ref="D55:D56"/>
    <mergeCell ref="E55:E56"/>
    <mergeCell ref="F55:F56"/>
    <mergeCell ref="G55:H55"/>
    <mergeCell ref="I55:I56"/>
    <mergeCell ref="G56:H56"/>
    <mergeCell ref="B61:B62"/>
    <mergeCell ref="D61:D62"/>
    <mergeCell ref="E61:E62"/>
    <mergeCell ref="F61:F62"/>
    <mergeCell ref="I61:I62"/>
    <mergeCell ref="B64:B65"/>
    <mergeCell ref="D64:D65"/>
    <mergeCell ref="E64:E65"/>
    <mergeCell ref="F64:F65"/>
    <mergeCell ref="G64:H64"/>
    <mergeCell ref="I64:I65"/>
    <mergeCell ref="G65:H65"/>
    <mergeCell ref="B68:C69"/>
    <mergeCell ref="B71:B72"/>
    <mergeCell ref="D71:D72"/>
    <mergeCell ref="E71:E72"/>
    <mergeCell ref="F71:F72"/>
    <mergeCell ref="G71:H71"/>
    <mergeCell ref="I71:I72"/>
    <mergeCell ref="G72:H72"/>
    <mergeCell ref="B85:L86"/>
    <mergeCell ref="B78:C79"/>
    <mergeCell ref="B81:B82"/>
    <mergeCell ref="D81:D82"/>
    <mergeCell ref="E81:F81"/>
    <mergeCell ref="G81:I82"/>
    <mergeCell ref="E82:F82"/>
    <mergeCell ref="B74:B75"/>
    <mergeCell ref="D74:D75"/>
    <mergeCell ref="E74:E75"/>
    <mergeCell ref="F74:F75"/>
    <mergeCell ref="G74:H74"/>
    <mergeCell ref="I74:I75"/>
    <mergeCell ref="G75:H75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M131"/>
  <sheetViews>
    <sheetView workbookViewId="0">
      <pane ySplit="2" topLeftCell="A3" activePane="bottomLeft" state="frozen"/>
      <selection activeCell="C12" sqref="C12:C15"/>
      <selection pane="bottomLeft"/>
    </sheetView>
  </sheetViews>
  <sheetFormatPr defaultRowHeight="12.75"/>
  <cols>
    <col min="1" max="1" width="1.42578125" style="1" customWidth="1"/>
    <col min="2" max="2" width="3.5703125" style="1" customWidth="1"/>
    <col min="3" max="3" width="19.42578125" style="1" customWidth="1"/>
    <col min="4" max="13" width="7.5703125" style="1" customWidth="1"/>
    <col min="14" max="16384" width="9.140625" style="1"/>
  </cols>
  <sheetData>
    <row r="1" spans="2:13" ht="11.25" customHeight="1">
      <c r="B1" s="92" t="s">
        <v>93</v>
      </c>
      <c r="C1" s="93"/>
      <c r="D1" s="93"/>
      <c r="E1" s="93"/>
      <c r="F1" s="93"/>
      <c r="G1" s="93"/>
      <c r="H1" s="93"/>
      <c r="I1" s="93"/>
      <c r="J1" s="93"/>
      <c r="K1" s="93"/>
      <c r="L1" s="94"/>
    </row>
    <row r="2" spans="2:13" ht="12" customHeight="1" thickBot="1">
      <c r="B2" s="95"/>
      <c r="C2" s="96"/>
      <c r="D2" s="96"/>
      <c r="E2" s="96"/>
      <c r="F2" s="96"/>
      <c r="G2" s="96"/>
      <c r="H2" s="96"/>
      <c r="I2" s="96"/>
      <c r="J2" s="96"/>
      <c r="K2" s="96"/>
      <c r="L2" s="97"/>
    </row>
    <row r="3" spans="2:13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3.5" customHeight="1" thickBot="1"/>
    <row r="5" spans="2:13" ht="12.75" customHeight="1">
      <c r="B5" s="74" t="s">
        <v>52</v>
      </c>
      <c r="C5" s="87"/>
      <c r="D5" s="79" t="s">
        <v>2</v>
      </c>
      <c r="E5" s="79" t="s">
        <v>3</v>
      </c>
      <c r="F5" s="79" t="s">
        <v>4</v>
      </c>
      <c r="G5" s="79" t="s">
        <v>5</v>
      </c>
      <c r="H5" s="79" t="s">
        <v>94</v>
      </c>
      <c r="I5" s="79" t="s">
        <v>6</v>
      </c>
      <c r="J5" s="89" t="s">
        <v>7</v>
      </c>
      <c r="K5" s="89" t="s">
        <v>8</v>
      </c>
      <c r="L5" s="89" t="s">
        <v>9</v>
      </c>
      <c r="M5" s="79" t="s">
        <v>10</v>
      </c>
    </row>
    <row r="6" spans="2:13" ht="12.75" customHeight="1" thickBot="1">
      <c r="B6" s="75"/>
      <c r="C6" s="98"/>
      <c r="D6" s="80"/>
      <c r="E6" s="80"/>
      <c r="F6" s="80"/>
      <c r="G6" s="80"/>
      <c r="H6" s="80"/>
      <c r="I6" s="80"/>
      <c r="J6" s="90"/>
      <c r="K6" s="90"/>
      <c r="L6" s="90"/>
      <c r="M6" s="80"/>
    </row>
    <row r="7" spans="2:13" ht="12.75" customHeight="1" thickBot="1">
      <c r="B7" s="74" t="s">
        <v>2</v>
      </c>
      <c r="C7" s="3" t="s">
        <v>95</v>
      </c>
      <c r="D7" s="91"/>
      <c r="E7" s="73">
        <v>0</v>
      </c>
      <c r="F7" s="73">
        <v>21</v>
      </c>
      <c r="G7" s="73">
        <v>21</v>
      </c>
      <c r="H7" s="73">
        <v>21</v>
      </c>
      <c r="I7" s="73">
        <f>COUNTIF(D7:H8,21)</f>
        <v>3</v>
      </c>
      <c r="J7" s="73">
        <f>SUM(D7:H8)</f>
        <v>63</v>
      </c>
      <c r="K7" s="73">
        <f>SUM(D7:D16)</f>
        <v>27</v>
      </c>
      <c r="L7" s="73">
        <f>SUM(J7-K7)</f>
        <v>36</v>
      </c>
      <c r="M7" s="73">
        <v>1</v>
      </c>
    </row>
    <row r="8" spans="2:13" ht="12.75" customHeight="1" thickBot="1">
      <c r="B8" s="75"/>
      <c r="C8" s="4" t="s">
        <v>11</v>
      </c>
      <c r="D8" s="91"/>
      <c r="E8" s="73"/>
      <c r="F8" s="73"/>
      <c r="G8" s="73"/>
      <c r="H8" s="73"/>
      <c r="I8" s="73"/>
      <c r="J8" s="73"/>
      <c r="K8" s="73"/>
      <c r="L8" s="73"/>
      <c r="M8" s="73"/>
    </row>
    <row r="9" spans="2:13" ht="12.75" customHeight="1" thickBot="1">
      <c r="B9" s="74" t="s">
        <v>3</v>
      </c>
      <c r="C9" s="39" t="s">
        <v>96</v>
      </c>
      <c r="D9" s="124">
        <v>0</v>
      </c>
      <c r="E9" s="125"/>
      <c r="F9" s="73">
        <v>0</v>
      </c>
      <c r="G9" s="73">
        <v>0</v>
      </c>
      <c r="H9" s="73">
        <v>0</v>
      </c>
      <c r="I9" s="73">
        <f>COUNTIF(D9:H10,21)</f>
        <v>0</v>
      </c>
      <c r="J9" s="73">
        <f>SUM(D9:H10)</f>
        <v>0</v>
      </c>
      <c r="K9" s="73">
        <f>SUM(E7:E16)</f>
        <v>0</v>
      </c>
      <c r="L9" s="73">
        <f t="shared" ref="L9" si="0">SUM(J9-K9)</f>
        <v>0</v>
      </c>
      <c r="M9" s="73">
        <v>0</v>
      </c>
    </row>
    <row r="10" spans="2:13" ht="12.75" customHeight="1" thickBot="1">
      <c r="B10" s="75"/>
      <c r="C10" s="15" t="s">
        <v>97</v>
      </c>
      <c r="D10" s="124"/>
      <c r="E10" s="125"/>
      <c r="F10" s="73"/>
      <c r="G10" s="73"/>
      <c r="H10" s="73"/>
      <c r="I10" s="73"/>
      <c r="J10" s="73"/>
      <c r="K10" s="73"/>
      <c r="L10" s="73"/>
      <c r="M10" s="73"/>
    </row>
    <row r="11" spans="2:13" ht="12.75" customHeight="1" thickBot="1">
      <c r="B11" s="74" t="s">
        <v>4</v>
      </c>
      <c r="C11" s="3" t="s">
        <v>98</v>
      </c>
      <c r="D11" s="124">
        <v>3</v>
      </c>
      <c r="E11" s="73">
        <v>0</v>
      </c>
      <c r="F11" s="125"/>
      <c r="G11" s="73">
        <v>19</v>
      </c>
      <c r="H11" s="73">
        <v>10</v>
      </c>
      <c r="I11" s="73">
        <f>COUNTIF(D11:H12,21)</f>
        <v>0</v>
      </c>
      <c r="J11" s="73">
        <f>SUM(D11:H12)</f>
        <v>32</v>
      </c>
      <c r="K11" s="73">
        <f>SUM(F7:F16)</f>
        <v>63</v>
      </c>
      <c r="L11" s="73">
        <f t="shared" ref="L11" si="1">SUM(J11-K11)</f>
        <v>-31</v>
      </c>
      <c r="M11" s="73">
        <v>4</v>
      </c>
    </row>
    <row r="12" spans="2:13" ht="12.75" customHeight="1" thickBot="1">
      <c r="B12" s="75"/>
      <c r="C12" s="4" t="s">
        <v>99</v>
      </c>
      <c r="D12" s="124"/>
      <c r="E12" s="73"/>
      <c r="F12" s="125"/>
      <c r="G12" s="73"/>
      <c r="H12" s="73"/>
      <c r="I12" s="73"/>
      <c r="J12" s="73"/>
      <c r="K12" s="73"/>
      <c r="L12" s="73"/>
      <c r="M12" s="73"/>
    </row>
    <row r="13" spans="2:13" ht="12.75" customHeight="1" thickBot="1">
      <c r="B13" s="74" t="s">
        <v>5</v>
      </c>
      <c r="C13" s="3" t="s">
        <v>100</v>
      </c>
      <c r="D13" s="124">
        <v>14</v>
      </c>
      <c r="E13" s="73">
        <v>0</v>
      </c>
      <c r="F13" s="73">
        <v>21</v>
      </c>
      <c r="G13" s="125"/>
      <c r="H13" s="128">
        <v>21</v>
      </c>
      <c r="I13" s="73">
        <f>COUNTIF(D13:H14,21)</f>
        <v>2</v>
      </c>
      <c r="J13" s="73">
        <f>SUM(D13:H14)</f>
        <v>56</v>
      </c>
      <c r="K13" s="73">
        <f>SUM(G7:G16)</f>
        <v>51</v>
      </c>
      <c r="L13" s="73">
        <f t="shared" ref="L13" si="2">SUM(J13-K13)</f>
        <v>5</v>
      </c>
      <c r="M13" s="73">
        <v>2</v>
      </c>
    </row>
    <row r="14" spans="2:13" ht="12.75" customHeight="1" thickBot="1">
      <c r="B14" s="75"/>
      <c r="C14" s="4" t="s">
        <v>20</v>
      </c>
      <c r="D14" s="124"/>
      <c r="E14" s="73"/>
      <c r="F14" s="73"/>
      <c r="G14" s="125"/>
      <c r="H14" s="128"/>
      <c r="I14" s="73"/>
      <c r="J14" s="73"/>
      <c r="K14" s="73"/>
      <c r="L14" s="73"/>
      <c r="M14" s="73"/>
    </row>
    <row r="15" spans="2:13" ht="12.75" customHeight="1" thickBot="1">
      <c r="B15" s="74" t="s">
        <v>94</v>
      </c>
      <c r="C15" s="15" t="s">
        <v>101</v>
      </c>
      <c r="D15" s="124">
        <v>10</v>
      </c>
      <c r="E15" s="73">
        <v>0</v>
      </c>
      <c r="F15" s="73">
        <v>21</v>
      </c>
      <c r="G15" s="128">
        <v>11</v>
      </c>
      <c r="H15" s="129"/>
      <c r="I15" s="73">
        <f>COUNTIF(D15:H16,21)</f>
        <v>1</v>
      </c>
      <c r="J15" s="73">
        <f>SUM(D15:H16)</f>
        <v>42</v>
      </c>
      <c r="K15" s="73">
        <f>SUM(H7:H16)</f>
        <v>52</v>
      </c>
      <c r="L15" s="73">
        <f>SUM(J15-K15)</f>
        <v>-10</v>
      </c>
      <c r="M15" s="73">
        <v>3</v>
      </c>
    </row>
    <row r="16" spans="2:13" ht="12.75" customHeight="1" thickBot="1">
      <c r="B16" s="75"/>
      <c r="C16" s="4" t="s">
        <v>102</v>
      </c>
      <c r="D16" s="124"/>
      <c r="E16" s="73"/>
      <c r="F16" s="73"/>
      <c r="G16" s="128"/>
      <c r="H16" s="129"/>
      <c r="I16" s="73"/>
      <c r="J16" s="73"/>
      <c r="K16" s="73"/>
      <c r="L16" s="73"/>
      <c r="M16" s="73"/>
    </row>
    <row r="17" spans="2:13" ht="12.75" customHeight="1">
      <c r="C17" s="12"/>
      <c r="D17" s="9"/>
      <c r="E17" s="9"/>
      <c r="F17" s="9"/>
    </row>
    <row r="18" spans="2:13" ht="12.75" customHeight="1">
      <c r="B18" s="40"/>
      <c r="C18" s="12"/>
      <c r="D18" s="9"/>
      <c r="E18" s="9"/>
      <c r="F18" s="9"/>
    </row>
    <row r="19" spans="2:13" ht="12.75" customHeight="1" thickBot="1"/>
    <row r="20" spans="2:13" ht="12.75" customHeight="1">
      <c r="B20" s="74" t="s">
        <v>61</v>
      </c>
      <c r="C20" s="87"/>
      <c r="D20" s="79" t="s">
        <v>2</v>
      </c>
      <c r="E20" s="79" t="s">
        <v>3</v>
      </c>
      <c r="F20" s="79" t="s">
        <v>4</v>
      </c>
      <c r="G20" s="79" t="s">
        <v>5</v>
      </c>
      <c r="H20" s="79" t="s">
        <v>94</v>
      </c>
      <c r="I20" s="79" t="s">
        <v>6</v>
      </c>
      <c r="J20" s="89" t="s">
        <v>7</v>
      </c>
      <c r="K20" s="89" t="s">
        <v>8</v>
      </c>
      <c r="L20" s="89" t="s">
        <v>9</v>
      </c>
      <c r="M20" s="79" t="s">
        <v>10</v>
      </c>
    </row>
    <row r="21" spans="2:13" ht="12.75" customHeight="1" thickBot="1">
      <c r="B21" s="75"/>
      <c r="C21" s="98"/>
      <c r="D21" s="80"/>
      <c r="E21" s="80"/>
      <c r="F21" s="80"/>
      <c r="G21" s="80"/>
      <c r="H21" s="80"/>
      <c r="I21" s="80"/>
      <c r="J21" s="90"/>
      <c r="K21" s="90"/>
      <c r="L21" s="90"/>
      <c r="M21" s="80"/>
    </row>
    <row r="22" spans="2:13" ht="12.75" customHeight="1" thickBot="1">
      <c r="B22" s="74" t="s">
        <v>2</v>
      </c>
      <c r="C22" s="3" t="s">
        <v>103</v>
      </c>
      <c r="D22" s="91"/>
      <c r="E22" s="73">
        <v>21</v>
      </c>
      <c r="F22" s="73">
        <v>21</v>
      </c>
      <c r="G22" s="73">
        <v>21</v>
      </c>
      <c r="H22" s="73"/>
      <c r="I22" s="73">
        <f>COUNTIF(D22:H23,21)</f>
        <v>3</v>
      </c>
      <c r="J22" s="73">
        <f>SUM(D22:H23)</f>
        <v>63</v>
      </c>
      <c r="K22" s="73">
        <f>SUM(D22:D31)</f>
        <v>37</v>
      </c>
      <c r="L22" s="73">
        <f>SUM(J22-K22)</f>
        <v>26</v>
      </c>
      <c r="M22" s="73">
        <v>1</v>
      </c>
    </row>
    <row r="23" spans="2:13" ht="12.75" customHeight="1" thickBot="1">
      <c r="B23" s="75"/>
      <c r="C23" s="15" t="s">
        <v>25</v>
      </c>
      <c r="D23" s="91"/>
      <c r="E23" s="73"/>
      <c r="F23" s="73"/>
      <c r="G23" s="73"/>
      <c r="H23" s="73"/>
      <c r="I23" s="73"/>
      <c r="J23" s="73"/>
      <c r="K23" s="73"/>
      <c r="L23" s="73"/>
      <c r="M23" s="73"/>
    </row>
    <row r="24" spans="2:13" ht="12.75" customHeight="1" thickBot="1">
      <c r="B24" s="74" t="s">
        <v>3</v>
      </c>
      <c r="C24" s="3" t="s">
        <v>104</v>
      </c>
      <c r="D24" s="124">
        <v>13</v>
      </c>
      <c r="E24" s="125"/>
      <c r="F24" s="73">
        <v>21</v>
      </c>
      <c r="G24" s="73">
        <v>21</v>
      </c>
      <c r="H24" s="73"/>
      <c r="I24" s="73">
        <f>COUNTIF(D24:H25,21)</f>
        <v>2</v>
      </c>
      <c r="J24" s="73">
        <f>SUM(D24:H25)</f>
        <v>55</v>
      </c>
      <c r="K24" s="73">
        <f>SUM(E22:E31)</f>
        <v>42</v>
      </c>
      <c r="L24" s="73">
        <f t="shared" ref="L24" si="3">SUM(J24-K24)</f>
        <v>13</v>
      </c>
      <c r="M24" s="73">
        <v>2</v>
      </c>
    </row>
    <row r="25" spans="2:13" ht="12.75" customHeight="1" thickBot="1">
      <c r="B25" s="75"/>
      <c r="C25" s="4" t="s">
        <v>16</v>
      </c>
      <c r="D25" s="124"/>
      <c r="E25" s="125"/>
      <c r="F25" s="73"/>
      <c r="G25" s="73"/>
      <c r="H25" s="73"/>
      <c r="I25" s="73"/>
      <c r="J25" s="73"/>
      <c r="K25" s="73"/>
      <c r="L25" s="73"/>
      <c r="M25" s="73"/>
    </row>
    <row r="26" spans="2:13" ht="12.75" customHeight="1" thickBot="1">
      <c r="B26" s="74" t="s">
        <v>4</v>
      </c>
      <c r="C26" s="41" t="s">
        <v>105</v>
      </c>
      <c r="D26" s="124">
        <v>11</v>
      </c>
      <c r="E26" s="73">
        <v>13</v>
      </c>
      <c r="F26" s="125"/>
      <c r="G26" s="73">
        <v>21</v>
      </c>
      <c r="H26" s="73"/>
      <c r="I26" s="73">
        <f>COUNTIF(D26:H27,21)</f>
        <v>1</v>
      </c>
      <c r="J26" s="73">
        <f>SUM(D26:H27)</f>
        <v>45</v>
      </c>
      <c r="K26" s="73">
        <f>SUM(F22:F31)</f>
        <v>58</v>
      </c>
      <c r="L26" s="73">
        <f t="shared" ref="L26" si="4">SUM(J26-K26)</f>
        <v>-13</v>
      </c>
      <c r="M26" s="73">
        <v>3</v>
      </c>
    </row>
    <row r="27" spans="2:13" ht="12.75" customHeight="1" thickBot="1">
      <c r="B27" s="75"/>
      <c r="C27" s="15" t="s">
        <v>106</v>
      </c>
      <c r="D27" s="124"/>
      <c r="E27" s="73"/>
      <c r="F27" s="125"/>
      <c r="G27" s="73"/>
      <c r="H27" s="73"/>
      <c r="I27" s="73"/>
      <c r="J27" s="73"/>
      <c r="K27" s="73"/>
      <c r="L27" s="73"/>
      <c r="M27" s="73"/>
    </row>
    <row r="28" spans="2:13" ht="12.75" customHeight="1" thickBot="1">
      <c r="B28" s="74" t="s">
        <v>5</v>
      </c>
      <c r="C28" s="3" t="s">
        <v>107</v>
      </c>
      <c r="D28" s="124">
        <v>13</v>
      </c>
      <c r="E28" s="73">
        <v>8</v>
      </c>
      <c r="F28" s="73">
        <v>16</v>
      </c>
      <c r="G28" s="125"/>
      <c r="H28" s="128"/>
      <c r="I28" s="73">
        <f>COUNTIF(D28:H29,21)</f>
        <v>0</v>
      </c>
      <c r="J28" s="73">
        <f>SUM(D28:H29)</f>
        <v>37</v>
      </c>
      <c r="K28" s="73">
        <f>SUM(G22:G31)</f>
        <v>63</v>
      </c>
      <c r="L28" s="73">
        <f t="shared" ref="L28" si="5">SUM(J28-K28)</f>
        <v>-26</v>
      </c>
      <c r="M28" s="73">
        <v>4</v>
      </c>
    </row>
    <row r="29" spans="2:13" ht="12.75" customHeight="1" thickBot="1">
      <c r="B29" s="75"/>
      <c r="C29" s="4" t="s">
        <v>108</v>
      </c>
      <c r="D29" s="124"/>
      <c r="E29" s="73"/>
      <c r="F29" s="73"/>
      <c r="G29" s="125"/>
      <c r="H29" s="128"/>
      <c r="I29" s="73"/>
      <c r="J29" s="73"/>
      <c r="K29" s="73"/>
      <c r="L29" s="73"/>
      <c r="M29" s="73"/>
    </row>
    <row r="30" spans="2:13" ht="12.75" customHeight="1" thickBot="1">
      <c r="B30" s="74" t="s">
        <v>94</v>
      </c>
      <c r="C30" s="15"/>
      <c r="D30" s="124"/>
      <c r="E30" s="73"/>
      <c r="F30" s="73"/>
      <c r="G30" s="128"/>
      <c r="H30" s="129"/>
      <c r="I30" s="73">
        <f>COUNTIF(D30:H31,21)</f>
        <v>0</v>
      </c>
      <c r="J30" s="73">
        <f>SUM(D30:H31)</f>
        <v>0</v>
      </c>
      <c r="K30" s="73">
        <f>SUM(H22:H31)</f>
        <v>0</v>
      </c>
      <c r="L30" s="73">
        <f>SUM(J30-K30)</f>
        <v>0</v>
      </c>
      <c r="M30" s="73"/>
    </row>
    <row r="31" spans="2:13" ht="12.75" customHeight="1" thickBot="1">
      <c r="B31" s="75"/>
      <c r="C31" s="4"/>
      <c r="D31" s="124"/>
      <c r="E31" s="73"/>
      <c r="F31" s="73"/>
      <c r="G31" s="128"/>
      <c r="H31" s="129"/>
      <c r="I31" s="73"/>
      <c r="J31" s="73"/>
      <c r="K31" s="73"/>
      <c r="L31" s="73"/>
      <c r="M31" s="73"/>
    </row>
    <row r="32" spans="2:13" ht="12.75" customHeight="1">
      <c r="C32" s="12"/>
      <c r="D32" s="9"/>
      <c r="E32" s="9"/>
      <c r="F32" s="9"/>
    </row>
    <row r="33" spans="2:13" ht="12.75" customHeight="1">
      <c r="B33" s="40"/>
      <c r="C33" s="12"/>
      <c r="D33" s="9"/>
      <c r="E33" s="9"/>
      <c r="F33" s="9"/>
    </row>
    <row r="34" spans="2:13" ht="12.75" customHeight="1" thickBot="1">
      <c r="C34" s="12"/>
      <c r="D34" s="9"/>
      <c r="E34" s="9"/>
      <c r="F34" s="9"/>
      <c r="G34" s="9"/>
      <c r="H34" s="9"/>
      <c r="I34" s="9"/>
      <c r="J34" s="9"/>
      <c r="K34" s="9"/>
    </row>
    <row r="35" spans="2:13" ht="12.75" customHeight="1">
      <c r="B35" s="74" t="s">
        <v>43</v>
      </c>
      <c r="C35" s="87"/>
      <c r="D35" s="79" t="s">
        <v>2</v>
      </c>
      <c r="E35" s="79" t="s">
        <v>3</v>
      </c>
      <c r="F35" s="79" t="s">
        <v>4</v>
      </c>
      <c r="G35" s="79" t="s">
        <v>5</v>
      </c>
      <c r="H35" s="79" t="s">
        <v>94</v>
      </c>
      <c r="I35" s="79" t="s">
        <v>6</v>
      </c>
      <c r="J35" s="89" t="s">
        <v>7</v>
      </c>
      <c r="K35" s="89" t="s">
        <v>8</v>
      </c>
      <c r="L35" s="89" t="s">
        <v>9</v>
      </c>
      <c r="M35" s="79" t="s">
        <v>10</v>
      </c>
    </row>
    <row r="36" spans="2:13" ht="12.75" customHeight="1" thickBot="1">
      <c r="B36" s="75"/>
      <c r="C36" s="98"/>
      <c r="D36" s="80"/>
      <c r="E36" s="80"/>
      <c r="F36" s="80"/>
      <c r="G36" s="80"/>
      <c r="H36" s="80"/>
      <c r="I36" s="80"/>
      <c r="J36" s="90"/>
      <c r="K36" s="90"/>
      <c r="L36" s="90"/>
      <c r="M36" s="80"/>
    </row>
    <row r="37" spans="2:13" ht="12.75" customHeight="1" thickBot="1">
      <c r="B37" s="74" t="s">
        <v>2</v>
      </c>
      <c r="C37" s="39" t="s">
        <v>109</v>
      </c>
      <c r="D37" s="91"/>
      <c r="E37" s="73">
        <v>15</v>
      </c>
      <c r="F37" s="73">
        <v>21</v>
      </c>
      <c r="G37" s="73">
        <v>15</v>
      </c>
      <c r="H37" s="73"/>
      <c r="I37" s="73">
        <f>COUNTIF(D37:H38,21)</f>
        <v>1</v>
      </c>
      <c r="J37" s="73">
        <f>SUM(D37:H38)</f>
        <v>51</v>
      </c>
      <c r="K37" s="73">
        <f>SUM(D37:D46)</f>
        <v>58</v>
      </c>
      <c r="L37" s="73">
        <f>SUM(J37-K37)</f>
        <v>-7</v>
      </c>
      <c r="M37" s="73">
        <v>3</v>
      </c>
    </row>
    <row r="38" spans="2:13" ht="12.75" customHeight="1" thickBot="1">
      <c r="B38" s="75"/>
      <c r="C38" s="4" t="s">
        <v>110</v>
      </c>
      <c r="D38" s="91"/>
      <c r="E38" s="73"/>
      <c r="F38" s="73"/>
      <c r="G38" s="73"/>
      <c r="H38" s="73"/>
      <c r="I38" s="73"/>
      <c r="J38" s="73"/>
      <c r="K38" s="73"/>
      <c r="L38" s="73"/>
      <c r="M38" s="73"/>
    </row>
    <row r="39" spans="2:13" ht="12.75" customHeight="1" thickBot="1">
      <c r="B39" s="79" t="s">
        <v>3</v>
      </c>
      <c r="C39" s="42" t="s">
        <v>111</v>
      </c>
      <c r="D39" s="73">
        <v>21</v>
      </c>
      <c r="E39" s="125"/>
      <c r="F39" s="73">
        <v>21</v>
      </c>
      <c r="G39" s="73">
        <v>20</v>
      </c>
      <c r="H39" s="73"/>
      <c r="I39" s="73">
        <f>COUNTIF(D39:H40,21)</f>
        <v>2</v>
      </c>
      <c r="J39" s="73">
        <f>SUM(D39:H40)</f>
        <v>62</v>
      </c>
      <c r="K39" s="73">
        <f>SUM(E37:E46)</f>
        <v>49</v>
      </c>
      <c r="L39" s="73">
        <f t="shared" ref="L39" si="6">SUM(J39-K39)</f>
        <v>13</v>
      </c>
      <c r="M39" s="73">
        <v>2</v>
      </c>
    </row>
    <row r="40" spans="2:13" ht="12.75" customHeight="1" thickBot="1">
      <c r="B40" s="80"/>
      <c r="C40" s="43" t="s">
        <v>26</v>
      </c>
      <c r="D40" s="73"/>
      <c r="E40" s="125"/>
      <c r="F40" s="73"/>
      <c r="G40" s="73"/>
      <c r="H40" s="73"/>
      <c r="I40" s="73"/>
      <c r="J40" s="73"/>
      <c r="K40" s="73"/>
      <c r="L40" s="73"/>
      <c r="M40" s="73"/>
    </row>
    <row r="41" spans="2:13" ht="12.75" customHeight="1" thickBot="1">
      <c r="B41" s="79" t="s">
        <v>4</v>
      </c>
      <c r="C41" s="3" t="s">
        <v>112</v>
      </c>
      <c r="D41" s="73">
        <v>16</v>
      </c>
      <c r="E41" s="73">
        <v>13</v>
      </c>
      <c r="F41" s="125"/>
      <c r="G41" s="73">
        <v>17</v>
      </c>
      <c r="H41" s="73"/>
      <c r="I41" s="73">
        <f>COUNTIF(D41:H42,21)</f>
        <v>0</v>
      </c>
      <c r="J41" s="73">
        <f>SUM(D41:H42)</f>
        <v>46</v>
      </c>
      <c r="K41" s="73">
        <f>SUM(F37:F46)</f>
        <v>63</v>
      </c>
      <c r="L41" s="73">
        <f t="shared" ref="L41" si="7">SUM(J41-K41)</f>
        <v>-17</v>
      </c>
      <c r="M41" s="73">
        <v>4</v>
      </c>
    </row>
    <row r="42" spans="2:13" ht="12.75" customHeight="1" thickBot="1">
      <c r="B42" s="80"/>
      <c r="C42" s="4" t="s">
        <v>113</v>
      </c>
      <c r="D42" s="73"/>
      <c r="E42" s="73"/>
      <c r="F42" s="125"/>
      <c r="G42" s="73"/>
      <c r="H42" s="73"/>
      <c r="I42" s="73"/>
      <c r="J42" s="73"/>
      <c r="K42" s="73"/>
      <c r="L42" s="73"/>
      <c r="M42" s="73"/>
    </row>
    <row r="43" spans="2:13" ht="12.75" customHeight="1" thickBot="1">
      <c r="B43" s="79" t="s">
        <v>5</v>
      </c>
      <c r="C43" s="41" t="s">
        <v>114</v>
      </c>
      <c r="D43" s="73">
        <v>21</v>
      </c>
      <c r="E43" s="73">
        <v>21</v>
      </c>
      <c r="F43" s="73">
        <v>21</v>
      </c>
      <c r="G43" s="125"/>
      <c r="H43" s="128"/>
      <c r="I43" s="73">
        <f>COUNTIF(D43:H44,21)</f>
        <v>3</v>
      </c>
      <c r="J43" s="73">
        <f>SUM(D43:H44)</f>
        <v>63</v>
      </c>
      <c r="K43" s="73">
        <f>SUM(G37:G46)</f>
        <v>52</v>
      </c>
      <c r="L43" s="73">
        <f t="shared" ref="L43" si="8">SUM(J43-K43)</f>
        <v>11</v>
      </c>
      <c r="M43" s="73">
        <v>1</v>
      </c>
    </row>
    <row r="44" spans="2:13" ht="12.75" customHeight="1" thickBot="1">
      <c r="B44" s="80"/>
      <c r="C44" s="41" t="s">
        <v>15</v>
      </c>
      <c r="D44" s="73"/>
      <c r="E44" s="73"/>
      <c r="F44" s="73"/>
      <c r="G44" s="125"/>
      <c r="H44" s="128"/>
      <c r="I44" s="73"/>
      <c r="J44" s="73"/>
      <c r="K44" s="73"/>
      <c r="L44" s="73"/>
      <c r="M44" s="73"/>
    </row>
    <row r="45" spans="2:13" ht="12.75" customHeight="1" thickBot="1">
      <c r="B45" s="79" t="s">
        <v>94</v>
      </c>
      <c r="C45" s="3"/>
      <c r="D45" s="73"/>
      <c r="E45" s="73"/>
      <c r="F45" s="73"/>
      <c r="G45" s="128"/>
      <c r="H45" s="129"/>
      <c r="I45" s="73">
        <f>COUNTIF(D45:H46,21)</f>
        <v>0</v>
      </c>
      <c r="J45" s="73">
        <f>SUM(D45:H46)</f>
        <v>0</v>
      </c>
      <c r="K45" s="73">
        <f>SUM(H37:H46)</f>
        <v>0</v>
      </c>
      <c r="L45" s="73">
        <f>SUM(J45-K45)</f>
        <v>0</v>
      </c>
      <c r="M45" s="73"/>
    </row>
    <row r="46" spans="2:13" ht="12.75" customHeight="1" thickBot="1">
      <c r="B46" s="80"/>
      <c r="C46" s="4"/>
      <c r="D46" s="73"/>
      <c r="E46" s="73"/>
      <c r="F46" s="73"/>
      <c r="G46" s="128"/>
      <c r="H46" s="129"/>
      <c r="I46" s="73"/>
      <c r="J46" s="73"/>
      <c r="K46" s="73"/>
      <c r="L46" s="73"/>
      <c r="M46" s="73"/>
    </row>
    <row r="47" spans="2:13" ht="12.75" customHeight="1">
      <c r="C47" s="12"/>
      <c r="D47" s="9"/>
      <c r="E47" s="9"/>
      <c r="F47" s="9"/>
    </row>
    <row r="48" spans="2:13" ht="12.75" customHeight="1">
      <c r="B48" s="40"/>
      <c r="C48" s="12"/>
      <c r="D48" s="9"/>
      <c r="E48" s="9"/>
      <c r="F48" s="9"/>
    </row>
    <row r="49" spans="2:13" ht="12.75" customHeight="1" thickBot="1"/>
    <row r="50" spans="2:13" ht="12.75" customHeight="1">
      <c r="B50" s="74" t="s">
        <v>44</v>
      </c>
      <c r="C50" s="87"/>
      <c r="D50" s="79" t="s">
        <v>2</v>
      </c>
      <c r="E50" s="79" t="s">
        <v>3</v>
      </c>
      <c r="F50" s="79" t="s">
        <v>4</v>
      </c>
      <c r="G50" s="79" t="s">
        <v>5</v>
      </c>
      <c r="H50" s="79" t="s">
        <v>94</v>
      </c>
      <c r="I50" s="79" t="s">
        <v>6</v>
      </c>
      <c r="J50" s="89" t="s">
        <v>7</v>
      </c>
      <c r="K50" s="89" t="s">
        <v>8</v>
      </c>
      <c r="L50" s="89" t="s">
        <v>9</v>
      </c>
      <c r="M50" s="79" t="s">
        <v>10</v>
      </c>
    </row>
    <row r="51" spans="2:13" ht="12.75" customHeight="1" thickBot="1">
      <c r="B51" s="75"/>
      <c r="C51" s="98"/>
      <c r="D51" s="80"/>
      <c r="E51" s="80"/>
      <c r="F51" s="80"/>
      <c r="G51" s="80"/>
      <c r="H51" s="80"/>
      <c r="I51" s="80"/>
      <c r="J51" s="90"/>
      <c r="K51" s="90"/>
      <c r="L51" s="90"/>
      <c r="M51" s="80"/>
    </row>
    <row r="52" spans="2:13" ht="12.75" customHeight="1" thickBot="1">
      <c r="B52" s="74" t="s">
        <v>2</v>
      </c>
      <c r="C52" s="16"/>
      <c r="D52" s="91"/>
      <c r="E52" s="73"/>
      <c r="F52" s="73"/>
      <c r="G52" s="73"/>
      <c r="H52" s="73"/>
      <c r="I52" s="73">
        <f>COUNTIF(D52:H53,21)</f>
        <v>0</v>
      </c>
      <c r="J52" s="73">
        <f>SUM(D52:H53)</f>
        <v>0</v>
      </c>
      <c r="K52" s="73">
        <f>SUM(D52:D61)</f>
        <v>0</v>
      </c>
      <c r="L52" s="73">
        <f>SUM(J52-K52)</f>
        <v>0</v>
      </c>
      <c r="M52" s="73"/>
    </row>
    <row r="53" spans="2:13" ht="12.75" customHeight="1" thickBot="1">
      <c r="B53" s="75"/>
      <c r="C53" s="6"/>
      <c r="D53" s="91"/>
      <c r="E53" s="73"/>
      <c r="F53" s="73"/>
      <c r="G53" s="73"/>
      <c r="H53" s="73"/>
      <c r="I53" s="73"/>
      <c r="J53" s="73"/>
      <c r="K53" s="73"/>
      <c r="L53" s="73"/>
      <c r="M53" s="73"/>
    </row>
    <row r="54" spans="2:13" ht="12.75" customHeight="1" thickBot="1">
      <c r="B54" s="79" t="s">
        <v>3</v>
      </c>
      <c r="C54" s="5"/>
      <c r="D54" s="73"/>
      <c r="E54" s="125"/>
      <c r="F54" s="73"/>
      <c r="G54" s="73"/>
      <c r="H54" s="73"/>
      <c r="I54" s="73">
        <f>COUNTIF(D54:H55,21)</f>
        <v>0</v>
      </c>
      <c r="J54" s="73">
        <f>SUM(D54:H55)</f>
        <v>0</v>
      </c>
      <c r="K54" s="73">
        <f>SUM(E52:E61)</f>
        <v>0</v>
      </c>
      <c r="L54" s="73">
        <f t="shared" ref="L54" si="9">SUM(J54-K54)</f>
        <v>0</v>
      </c>
      <c r="M54" s="73"/>
    </row>
    <row r="55" spans="2:13" ht="12.75" customHeight="1" thickBot="1">
      <c r="B55" s="80"/>
      <c r="C55" s="6"/>
      <c r="D55" s="73"/>
      <c r="E55" s="125"/>
      <c r="F55" s="73"/>
      <c r="G55" s="73"/>
      <c r="H55" s="73"/>
      <c r="I55" s="73"/>
      <c r="J55" s="73"/>
      <c r="K55" s="73"/>
      <c r="L55" s="73"/>
      <c r="M55" s="73"/>
    </row>
    <row r="56" spans="2:13" ht="12.75" customHeight="1" thickBot="1">
      <c r="B56" s="79" t="s">
        <v>4</v>
      </c>
      <c r="C56" s="16"/>
      <c r="D56" s="73"/>
      <c r="E56" s="73"/>
      <c r="F56" s="125"/>
      <c r="G56" s="73"/>
      <c r="H56" s="73"/>
      <c r="I56" s="73">
        <f>COUNTIF(D56:H57,21)</f>
        <v>0</v>
      </c>
      <c r="J56" s="73">
        <f>SUM(D56:H57)</f>
        <v>0</v>
      </c>
      <c r="K56" s="73">
        <f>SUM(F52:F61)</f>
        <v>0</v>
      </c>
      <c r="L56" s="73">
        <f t="shared" ref="L56" si="10">SUM(J56-K56)</f>
        <v>0</v>
      </c>
      <c r="M56" s="73"/>
    </row>
    <row r="57" spans="2:13" ht="12.75" customHeight="1" thickBot="1">
      <c r="B57" s="80"/>
      <c r="C57" s="6"/>
      <c r="D57" s="73"/>
      <c r="E57" s="73"/>
      <c r="F57" s="125"/>
      <c r="G57" s="73"/>
      <c r="H57" s="73"/>
      <c r="I57" s="73"/>
      <c r="J57" s="73"/>
      <c r="K57" s="73"/>
      <c r="L57" s="73"/>
      <c r="M57" s="73"/>
    </row>
    <row r="58" spans="2:13" ht="12.75" customHeight="1" thickBot="1">
      <c r="B58" s="79" t="s">
        <v>5</v>
      </c>
      <c r="C58" s="16"/>
      <c r="D58" s="73"/>
      <c r="E58" s="73"/>
      <c r="F58" s="73"/>
      <c r="G58" s="125"/>
      <c r="H58" s="128"/>
      <c r="I58" s="73">
        <f>COUNTIF(D58:H59,21)</f>
        <v>0</v>
      </c>
      <c r="J58" s="73">
        <f>SUM(D58:H59)</f>
        <v>0</v>
      </c>
      <c r="K58" s="73">
        <f>SUM(G52:G61)</f>
        <v>0</v>
      </c>
      <c r="L58" s="73">
        <f t="shared" ref="L58" si="11">SUM(J58-K58)</f>
        <v>0</v>
      </c>
      <c r="M58" s="73"/>
    </row>
    <row r="59" spans="2:13" ht="12.75" customHeight="1" thickBot="1">
      <c r="B59" s="80"/>
      <c r="C59" s="17"/>
      <c r="D59" s="73"/>
      <c r="E59" s="73"/>
      <c r="F59" s="73"/>
      <c r="G59" s="125"/>
      <c r="H59" s="128"/>
      <c r="I59" s="73"/>
      <c r="J59" s="73"/>
      <c r="K59" s="73"/>
      <c r="L59" s="73"/>
      <c r="M59" s="73"/>
    </row>
    <row r="60" spans="2:13" ht="12.75" customHeight="1" thickBot="1">
      <c r="B60" s="79" t="s">
        <v>94</v>
      </c>
      <c r="C60" s="16"/>
      <c r="D60" s="73"/>
      <c r="E60" s="73"/>
      <c r="F60" s="73"/>
      <c r="G60" s="128"/>
      <c r="H60" s="129"/>
      <c r="I60" s="73">
        <f>COUNTIF(D60:H61,21)</f>
        <v>0</v>
      </c>
      <c r="J60" s="73">
        <f>SUM(D60:H61)</f>
        <v>0</v>
      </c>
      <c r="K60" s="73">
        <f>SUM(H52:H61)</f>
        <v>0</v>
      </c>
      <c r="L60" s="73">
        <f>SUM(J60-K60)</f>
        <v>0</v>
      </c>
      <c r="M60" s="73"/>
    </row>
    <row r="61" spans="2:13" ht="12.75" customHeight="1" thickBot="1">
      <c r="B61" s="80"/>
      <c r="C61" s="17"/>
      <c r="D61" s="73"/>
      <c r="E61" s="73"/>
      <c r="F61" s="73"/>
      <c r="G61" s="128"/>
      <c r="H61" s="129"/>
      <c r="I61" s="73"/>
      <c r="J61" s="73"/>
      <c r="K61" s="73"/>
      <c r="L61" s="73"/>
      <c r="M61" s="73"/>
    </row>
    <row r="62" spans="2:13" ht="12.75" customHeight="1">
      <c r="C62" s="12"/>
      <c r="D62" s="9"/>
      <c r="E62" s="9"/>
      <c r="F62" s="9"/>
    </row>
    <row r="63" spans="2:13" ht="12.75" customHeight="1">
      <c r="B63" s="40"/>
      <c r="C63" s="12"/>
      <c r="D63" s="9"/>
      <c r="E63" s="9"/>
      <c r="F63" s="9"/>
    </row>
    <row r="64" spans="2:13" ht="12.75" customHeight="1">
      <c r="C64" s="9"/>
      <c r="D64" s="9"/>
      <c r="E64" s="9"/>
      <c r="F64" s="9"/>
      <c r="G64" s="9"/>
      <c r="H64" s="9"/>
      <c r="I64" s="9"/>
      <c r="J64" s="9"/>
      <c r="K64" s="9"/>
    </row>
    <row r="65" spans="2:12" ht="12.75" customHeight="1" thickBot="1">
      <c r="C65" s="9"/>
      <c r="D65" s="9"/>
      <c r="E65" s="9"/>
      <c r="F65" s="9"/>
      <c r="G65" s="9"/>
      <c r="H65" s="9"/>
      <c r="I65" s="9"/>
      <c r="J65" s="9"/>
      <c r="K65" s="9"/>
    </row>
    <row r="66" spans="2:12" ht="12.75" customHeight="1">
      <c r="B66" s="92" t="str">
        <f>B1</f>
        <v>MIXED LEAGUE 'A' RESULTS - DEC 2016</v>
      </c>
      <c r="C66" s="93"/>
      <c r="D66" s="93"/>
      <c r="E66" s="93"/>
      <c r="F66" s="93"/>
      <c r="G66" s="93"/>
      <c r="H66" s="93"/>
      <c r="I66" s="93"/>
      <c r="J66" s="93"/>
      <c r="K66" s="93"/>
      <c r="L66" s="94"/>
    </row>
    <row r="67" spans="2:12" ht="13.5" customHeight="1" thickBot="1">
      <c r="B67" s="95"/>
      <c r="C67" s="96"/>
      <c r="D67" s="96"/>
      <c r="E67" s="96"/>
      <c r="F67" s="96"/>
      <c r="G67" s="96"/>
      <c r="H67" s="96"/>
      <c r="I67" s="96"/>
      <c r="J67" s="96"/>
      <c r="K67" s="96"/>
      <c r="L67" s="97"/>
    </row>
    <row r="68" spans="2:12" ht="13.5" thickBot="1"/>
    <row r="69" spans="2:12" ht="12.75" customHeight="1">
      <c r="B69" s="99" t="s">
        <v>75</v>
      </c>
      <c r="C69" s="100"/>
    </row>
    <row r="70" spans="2:12" ht="12.75" customHeight="1" thickBot="1">
      <c r="B70" s="101"/>
      <c r="C70" s="102"/>
    </row>
    <row r="71" spans="2:12" ht="7.5" customHeight="1" thickBot="1"/>
    <row r="72" spans="2:12">
      <c r="B72" s="79" t="s">
        <v>2</v>
      </c>
      <c r="C72" s="16" t="s">
        <v>95</v>
      </c>
      <c r="D72" s="79"/>
      <c r="E72" s="79" t="s">
        <v>49</v>
      </c>
      <c r="F72" s="79"/>
      <c r="G72" s="113" t="s">
        <v>111</v>
      </c>
      <c r="H72" s="114"/>
      <c r="I72" s="79" t="s">
        <v>115</v>
      </c>
    </row>
    <row r="73" spans="2:12" ht="13.5" thickBot="1">
      <c r="B73" s="80"/>
      <c r="C73" s="6" t="s">
        <v>11</v>
      </c>
      <c r="D73" s="80"/>
      <c r="E73" s="80"/>
      <c r="F73" s="80"/>
      <c r="G73" s="115" t="s">
        <v>26</v>
      </c>
      <c r="H73" s="116"/>
      <c r="I73" s="80"/>
      <c r="L73" s="44"/>
    </row>
    <row r="74" spans="2:12" ht="7.5" customHeight="1" thickBot="1">
      <c r="B74" s="18"/>
      <c r="D74" s="19"/>
      <c r="F74" s="19"/>
      <c r="L74" s="44"/>
    </row>
    <row r="75" spans="2:12">
      <c r="B75" s="79" t="s">
        <v>3</v>
      </c>
      <c r="C75" s="3" t="s">
        <v>103</v>
      </c>
      <c r="D75" s="79"/>
      <c r="E75" s="79" t="s">
        <v>49</v>
      </c>
      <c r="F75" s="79"/>
      <c r="G75" s="113" t="s">
        <v>105</v>
      </c>
      <c r="H75" s="114"/>
      <c r="I75" s="79" t="s">
        <v>116</v>
      </c>
      <c r="L75" s="44"/>
    </row>
    <row r="76" spans="2:12" ht="13.5" thickBot="1">
      <c r="B76" s="80"/>
      <c r="C76" s="4" t="s">
        <v>25</v>
      </c>
      <c r="D76" s="80"/>
      <c r="E76" s="80"/>
      <c r="F76" s="80"/>
      <c r="G76" s="121" t="s">
        <v>106</v>
      </c>
      <c r="H76" s="122"/>
      <c r="I76" s="80"/>
      <c r="L76" s="44"/>
    </row>
    <row r="77" spans="2:12" ht="7.5" customHeight="1" thickBot="1">
      <c r="B77" s="18"/>
      <c r="C77" s="33"/>
      <c r="D77" s="19"/>
      <c r="F77" s="19"/>
      <c r="L77" s="44"/>
    </row>
    <row r="78" spans="2:12">
      <c r="B78" s="79" t="s">
        <v>4</v>
      </c>
      <c r="C78" s="39" t="s">
        <v>114</v>
      </c>
      <c r="D78" s="79"/>
      <c r="E78" s="79" t="s">
        <v>49</v>
      </c>
      <c r="F78" s="79"/>
      <c r="G78" s="24" t="s">
        <v>109</v>
      </c>
      <c r="H78" s="25"/>
      <c r="I78" s="123" t="s">
        <v>117</v>
      </c>
      <c r="L78" s="44"/>
    </row>
    <row r="79" spans="2:12" ht="13.5" thickBot="1">
      <c r="B79" s="80"/>
      <c r="C79" s="66" t="s">
        <v>15</v>
      </c>
      <c r="D79" s="80"/>
      <c r="E79" s="80"/>
      <c r="F79" s="80"/>
      <c r="G79" s="26" t="s">
        <v>110</v>
      </c>
      <c r="H79" s="27"/>
      <c r="I79" s="80"/>
      <c r="L79" s="44"/>
    </row>
    <row r="80" spans="2:12" ht="7.5" customHeight="1" thickBot="1">
      <c r="B80" s="18"/>
      <c r="D80" s="19"/>
      <c r="F80" s="19"/>
      <c r="L80" s="44"/>
    </row>
    <row r="81" spans="2:12">
      <c r="B81" s="79" t="s">
        <v>5</v>
      </c>
      <c r="C81" s="16" t="s">
        <v>100</v>
      </c>
      <c r="D81" s="111"/>
      <c r="E81" s="79" t="s">
        <v>49</v>
      </c>
      <c r="F81" s="79"/>
      <c r="G81" s="113" t="s">
        <v>104</v>
      </c>
      <c r="H81" s="114"/>
      <c r="I81" s="79" t="s">
        <v>116</v>
      </c>
      <c r="L81" s="44"/>
    </row>
    <row r="82" spans="2:12" ht="13.5" thickBot="1">
      <c r="B82" s="80"/>
      <c r="C82" s="17" t="s">
        <v>20</v>
      </c>
      <c r="D82" s="112"/>
      <c r="E82" s="80"/>
      <c r="F82" s="80"/>
      <c r="G82" s="115" t="s">
        <v>16</v>
      </c>
      <c r="H82" s="116"/>
      <c r="I82" s="80"/>
      <c r="L82" s="44"/>
    </row>
    <row r="83" spans="2:12" ht="7.5" customHeight="1">
      <c r="B83" s="18"/>
      <c r="D83" s="19"/>
      <c r="F83" s="19"/>
      <c r="L83" s="44"/>
    </row>
    <row r="84" spans="2:12" ht="13.5" thickBot="1"/>
    <row r="85" spans="2:12" ht="12.75" customHeight="1">
      <c r="B85" s="99" t="s">
        <v>88</v>
      </c>
      <c r="C85" s="100"/>
    </row>
    <row r="86" spans="2:12" ht="7.5" customHeight="1" thickBot="1">
      <c r="B86" s="101"/>
      <c r="C86" s="102"/>
    </row>
    <row r="87" spans="2:12" ht="13.5" thickBot="1"/>
    <row r="88" spans="2:12" ht="12.75" customHeight="1">
      <c r="B88" s="74">
        <v>1</v>
      </c>
      <c r="C88" s="16" t="s">
        <v>95</v>
      </c>
      <c r="D88" s="119" t="s">
        <v>2</v>
      </c>
      <c r="E88" s="79" t="s">
        <v>49</v>
      </c>
      <c r="F88" s="79" t="s">
        <v>4</v>
      </c>
      <c r="G88" s="113" t="s">
        <v>114</v>
      </c>
      <c r="H88" s="114"/>
      <c r="I88" s="79"/>
      <c r="J88" s="79"/>
      <c r="K88" s="79" t="s">
        <v>118</v>
      </c>
    </row>
    <row r="89" spans="2:12" ht="17.25" customHeight="1" thickBot="1">
      <c r="B89" s="75"/>
      <c r="C89" s="6" t="s">
        <v>11</v>
      </c>
      <c r="D89" s="120"/>
      <c r="E89" s="80"/>
      <c r="F89" s="80"/>
      <c r="G89" s="121" t="s">
        <v>15</v>
      </c>
      <c r="H89" s="122"/>
      <c r="I89" s="80"/>
      <c r="J89" s="80"/>
      <c r="K89" s="80"/>
    </row>
    <row r="90" spans="2:12" ht="13.5" thickBot="1">
      <c r="B90" s="18"/>
    </row>
    <row r="91" spans="2:12">
      <c r="B91" s="79">
        <v>2</v>
      </c>
      <c r="C91" s="16" t="s">
        <v>103</v>
      </c>
      <c r="D91" s="111" t="s">
        <v>3</v>
      </c>
      <c r="E91" s="79" t="s">
        <v>49</v>
      </c>
      <c r="F91" s="79" t="s">
        <v>5</v>
      </c>
      <c r="G91" s="113" t="s">
        <v>100</v>
      </c>
      <c r="H91" s="114"/>
      <c r="I91" s="79"/>
      <c r="J91" s="79"/>
      <c r="K91" s="79" t="s">
        <v>117</v>
      </c>
    </row>
    <row r="92" spans="2:12" ht="13.5" thickBot="1">
      <c r="B92" s="80"/>
      <c r="C92" s="17" t="s">
        <v>25</v>
      </c>
      <c r="D92" s="112"/>
      <c r="E92" s="80"/>
      <c r="F92" s="80"/>
      <c r="G92" s="115" t="s">
        <v>119</v>
      </c>
      <c r="H92" s="116"/>
      <c r="I92" s="80"/>
      <c r="J92" s="80"/>
      <c r="K92" s="80"/>
    </row>
    <row r="93" spans="2:12">
      <c r="B93" s="9"/>
      <c r="C93" s="10"/>
      <c r="D93" s="22"/>
      <c r="E93" s="9"/>
      <c r="F93" s="9"/>
      <c r="G93" s="23"/>
      <c r="H93" s="12"/>
      <c r="I93" s="9"/>
    </row>
    <row r="94" spans="2:12" ht="13.5" thickBot="1">
      <c r="B94" s="9"/>
      <c r="C94" s="10"/>
      <c r="D94" s="22"/>
      <c r="E94" s="9"/>
      <c r="F94" s="9"/>
      <c r="G94" s="23"/>
      <c r="H94" s="12"/>
      <c r="I94" s="9"/>
    </row>
    <row r="95" spans="2:12">
      <c r="B95" s="99" t="s">
        <v>91</v>
      </c>
      <c r="C95" s="100"/>
    </row>
    <row r="96" spans="2:12" ht="13.5" customHeight="1" thickBot="1">
      <c r="B96" s="101"/>
      <c r="C96" s="102"/>
    </row>
    <row r="97" spans="2:12" ht="12.75" customHeight="1" thickBot="1"/>
    <row r="98" spans="2:12" ht="13.5" customHeight="1">
      <c r="B98" s="79">
        <v>1</v>
      </c>
      <c r="C98" s="16" t="s">
        <v>95</v>
      </c>
      <c r="D98" s="79">
        <v>1</v>
      </c>
      <c r="E98" s="79" t="s">
        <v>49</v>
      </c>
      <c r="F98" s="79">
        <v>2</v>
      </c>
      <c r="G98" s="113" t="s">
        <v>103</v>
      </c>
      <c r="H98" s="126"/>
      <c r="I98" s="114"/>
      <c r="J98" s="74" t="s">
        <v>258</v>
      </c>
      <c r="K98" s="107"/>
      <c r="L98" s="87"/>
    </row>
    <row r="99" spans="2:12" ht="13.5" customHeight="1" thickBot="1">
      <c r="B99" s="80"/>
      <c r="C99" s="6" t="s">
        <v>11</v>
      </c>
      <c r="D99" s="80"/>
      <c r="E99" s="80"/>
      <c r="F99" s="80"/>
      <c r="G99" s="115" t="s">
        <v>25</v>
      </c>
      <c r="H99" s="127"/>
      <c r="I99" s="116"/>
      <c r="J99" s="75"/>
      <c r="K99" s="108"/>
      <c r="L99" s="88"/>
    </row>
    <row r="100" spans="2:12" ht="12.75" customHeight="1"/>
    <row r="101" spans="2:12" ht="13.5" customHeight="1" thickBot="1"/>
    <row r="102" spans="2:12" ht="15.75" customHeight="1">
      <c r="B102" s="67" t="s">
        <v>50</v>
      </c>
      <c r="C102" s="68"/>
      <c r="D102" s="68"/>
      <c r="E102" s="68"/>
      <c r="F102" s="68"/>
      <c r="G102" s="68"/>
      <c r="H102" s="68"/>
      <c r="I102" s="68"/>
      <c r="J102" s="68"/>
      <c r="K102" s="68"/>
      <c r="L102" s="69"/>
    </row>
    <row r="103" spans="2:12" ht="17.25" customHeight="1" thickBot="1">
      <c r="B103" s="70"/>
      <c r="C103" s="71"/>
      <c r="D103" s="71"/>
      <c r="E103" s="71"/>
      <c r="F103" s="71"/>
      <c r="G103" s="71"/>
      <c r="H103" s="71"/>
      <c r="I103" s="71"/>
      <c r="J103" s="71"/>
      <c r="K103" s="71"/>
      <c r="L103" s="72"/>
    </row>
    <row r="105" spans="2:12" ht="7.5" customHeight="1"/>
    <row r="108" spans="2:12" ht="7.5" customHeight="1"/>
    <row r="109" spans="2:12" ht="12.75" customHeight="1"/>
    <row r="110" spans="2:12" ht="13.5" customHeight="1"/>
    <row r="113" ht="12.75" customHeight="1"/>
    <row r="114" ht="13.5" customHeight="1"/>
    <row r="115" ht="7.5" customHeight="1"/>
    <row r="118" ht="7.5" customHeight="1"/>
    <row r="123" ht="12.75" customHeight="1"/>
    <row r="124" ht="13.5" customHeight="1"/>
    <row r="125" ht="7.5" customHeight="1"/>
    <row r="130" spans="1:1" ht="12.75" customHeight="1">
      <c r="A130" s="12"/>
    </row>
    <row r="131" spans="1:1" ht="13.5" customHeight="1">
      <c r="A131" s="12"/>
    </row>
  </sheetData>
  <sheetProtection password="DEF3" sheet="1" objects="1" scenarios="1" selectLockedCells="1"/>
  <mergeCells count="321"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9:B10"/>
    <mergeCell ref="D9:D10"/>
    <mergeCell ref="E9:E10"/>
    <mergeCell ref="F9:F10"/>
    <mergeCell ref="G9:G10"/>
    <mergeCell ref="H9:H10"/>
    <mergeCell ref="I9:I10"/>
    <mergeCell ref="B13:B14"/>
    <mergeCell ref="D13:D14"/>
    <mergeCell ref="E13:E14"/>
    <mergeCell ref="F13:F14"/>
    <mergeCell ref="G13:G14"/>
    <mergeCell ref="J9:J10"/>
    <mergeCell ref="K9:K10"/>
    <mergeCell ref="L9:L10"/>
    <mergeCell ref="M9:M10"/>
    <mergeCell ref="B11:B12"/>
    <mergeCell ref="D11:D12"/>
    <mergeCell ref="E11:E12"/>
    <mergeCell ref="F11:F12"/>
    <mergeCell ref="G11:G12"/>
    <mergeCell ref="H11:H12"/>
    <mergeCell ref="H13:H14"/>
    <mergeCell ref="I13:I14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H20:H21"/>
    <mergeCell ref="I20:I21"/>
    <mergeCell ref="J20:J21"/>
    <mergeCell ref="K20:K21"/>
    <mergeCell ref="L20:L21"/>
    <mergeCell ref="M20:M21"/>
    <mergeCell ref="I15:I16"/>
    <mergeCell ref="J15:J16"/>
    <mergeCell ref="K15:K16"/>
    <mergeCell ref="L15:L16"/>
    <mergeCell ref="M15:M16"/>
    <mergeCell ref="H15:H16"/>
    <mergeCell ref="B24:B25"/>
    <mergeCell ref="D24:D25"/>
    <mergeCell ref="E24:E25"/>
    <mergeCell ref="F24:F25"/>
    <mergeCell ref="G24:G25"/>
    <mergeCell ref="B22:B23"/>
    <mergeCell ref="D22:D23"/>
    <mergeCell ref="E22:E23"/>
    <mergeCell ref="F22:F23"/>
    <mergeCell ref="G22:G23"/>
    <mergeCell ref="H24:H25"/>
    <mergeCell ref="I24:I25"/>
    <mergeCell ref="J24:J25"/>
    <mergeCell ref="K24:K25"/>
    <mergeCell ref="L24:L25"/>
    <mergeCell ref="M24:M25"/>
    <mergeCell ref="I22:I23"/>
    <mergeCell ref="J22:J23"/>
    <mergeCell ref="K22:K23"/>
    <mergeCell ref="L22:L23"/>
    <mergeCell ref="M22:M23"/>
    <mergeCell ref="H22:H23"/>
    <mergeCell ref="B28:B29"/>
    <mergeCell ref="D28:D29"/>
    <mergeCell ref="E28:E29"/>
    <mergeCell ref="F28:F29"/>
    <mergeCell ref="G28:G29"/>
    <mergeCell ref="B26:B27"/>
    <mergeCell ref="D26:D27"/>
    <mergeCell ref="E26:E27"/>
    <mergeCell ref="F26:F27"/>
    <mergeCell ref="G26:G27"/>
    <mergeCell ref="H28:H29"/>
    <mergeCell ref="I28:I29"/>
    <mergeCell ref="J28:J29"/>
    <mergeCell ref="K28:K29"/>
    <mergeCell ref="L28:L29"/>
    <mergeCell ref="M28:M29"/>
    <mergeCell ref="I26:I27"/>
    <mergeCell ref="J26:J27"/>
    <mergeCell ref="K26:K27"/>
    <mergeCell ref="L26:L27"/>
    <mergeCell ref="M26:M27"/>
    <mergeCell ref="H26:H27"/>
    <mergeCell ref="B35:C36"/>
    <mergeCell ref="D35:D36"/>
    <mergeCell ref="E35:E36"/>
    <mergeCell ref="F35:F36"/>
    <mergeCell ref="G35:G36"/>
    <mergeCell ref="B30:B31"/>
    <mergeCell ref="D30:D31"/>
    <mergeCell ref="E30:E31"/>
    <mergeCell ref="F30:F31"/>
    <mergeCell ref="G30:G31"/>
    <mergeCell ref="H35:H36"/>
    <mergeCell ref="I35:I36"/>
    <mergeCell ref="J35:J36"/>
    <mergeCell ref="K35:K36"/>
    <mergeCell ref="L35:L36"/>
    <mergeCell ref="M35:M36"/>
    <mergeCell ref="I30:I31"/>
    <mergeCell ref="J30:J31"/>
    <mergeCell ref="K30:K31"/>
    <mergeCell ref="L30:L31"/>
    <mergeCell ref="M30:M31"/>
    <mergeCell ref="H30:H31"/>
    <mergeCell ref="B39:B40"/>
    <mergeCell ref="D39:D40"/>
    <mergeCell ref="E39:E40"/>
    <mergeCell ref="F39:F40"/>
    <mergeCell ref="G39:G40"/>
    <mergeCell ref="B37:B38"/>
    <mergeCell ref="D37:D38"/>
    <mergeCell ref="E37:E38"/>
    <mergeCell ref="F37:F38"/>
    <mergeCell ref="G37:G38"/>
    <mergeCell ref="H39:H40"/>
    <mergeCell ref="I39:I40"/>
    <mergeCell ref="J39:J40"/>
    <mergeCell ref="K39:K40"/>
    <mergeCell ref="L39:L40"/>
    <mergeCell ref="M39:M40"/>
    <mergeCell ref="I37:I38"/>
    <mergeCell ref="J37:J38"/>
    <mergeCell ref="K37:K38"/>
    <mergeCell ref="L37:L38"/>
    <mergeCell ref="M37:M38"/>
    <mergeCell ref="H37:H38"/>
    <mergeCell ref="B43:B44"/>
    <mergeCell ref="D43:D44"/>
    <mergeCell ref="E43:E44"/>
    <mergeCell ref="F43:F44"/>
    <mergeCell ref="G43:G44"/>
    <mergeCell ref="B41:B42"/>
    <mergeCell ref="D41:D42"/>
    <mergeCell ref="E41:E42"/>
    <mergeCell ref="F41:F42"/>
    <mergeCell ref="G41:G42"/>
    <mergeCell ref="H43:H44"/>
    <mergeCell ref="I43:I44"/>
    <mergeCell ref="J43:J44"/>
    <mergeCell ref="K43:K44"/>
    <mergeCell ref="L43:L44"/>
    <mergeCell ref="M43:M44"/>
    <mergeCell ref="I41:I42"/>
    <mergeCell ref="J41:J42"/>
    <mergeCell ref="K41:K42"/>
    <mergeCell ref="L41:L42"/>
    <mergeCell ref="M41:M42"/>
    <mergeCell ref="H41:H42"/>
    <mergeCell ref="B50:C51"/>
    <mergeCell ref="D50:D51"/>
    <mergeCell ref="E50:E51"/>
    <mergeCell ref="F50:F51"/>
    <mergeCell ref="G50:G51"/>
    <mergeCell ref="B45:B46"/>
    <mergeCell ref="D45:D46"/>
    <mergeCell ref="E45:E46"/>
    <mergeCell ref="F45:F46"/>
    <mergeCell ref="G45:G46"/>
    <mergeCell ref="H50:H51"/>
    <mergeCell ref="I50:I51"/>
    <mergeCell ref="J50:J51"/>
    <mergeCell ref="K50:K51"/>
    <mergeCell ref="L50:L51"/>
    <mergeCell ref="M50:M51"/>
    <mergeCell ref="I45:I46"/>
    <mergeCell ref="J45:J46"/>
    <mergeCell ref="K45:K46"/>
    <mergeCell ref="L45:L46"/>
    <mergeCell ref="M45:M46"/>
    <mergeCell ref="H45:H46"/>
    <mergeCell ref="B54:B55"/>
    <mergeCell ref="D54:D55"/>
    <mergeCell ref="E54:E55"/>
    <mergeCell ref="F54:F55"/>
    <mergeCell ref="G54:G55"/>
    <mergeCell ref="B52:B53"/>
    <mergeCell ref="D52:D53"/>
    <mergeCell ref="E52:E53"/>
    <mergeCell ref="F52:F53"/>
    <mergeCell ref="G52:G53"/>
    <mergeCell ref="H54:H55"/>
    <mergeCell ref="I54:I55"/>
    <mergeCell ref="J54:J55"/>
    <mergeCell ref="K54:K55"/>
    <mergeCell ref="L54:L55"/>
    <mergeCell ref="M54:M55"/>
    <mergeCell ref="I52:I53"/>
    <mergeCell ref="J52:J53"/>
    <mergeCell ref="K52:K53"/>
    <mergeCell ref="L52:L53"/>
    <mergeCell ref="M52:M53"/>
    <mergeCell ref="H52:H53"/>
    <mergeCell ref="B58:B59"/>
    <mergeCell ref="D58:D59"/>
    <mergeCell ref="E58:E59"/>
    <mergeCell ref="F58:F59"/>
    <mergeCell ref="G58:G59"/>
    <mergeCell ref="B56:B57"/>
    <mergeCell ref="D56:D57"/>
    <mergeCell ref="E56:E57"/>
    <mergeCell ref="F56:F57"/>
    <mergeCell ref="G56:G57"/>
    <mergeCell ref="H58:H59"/>
    <mergeCell ref="I58:I59"/>
    <mergeCell ref="J58:J59"/>
    <mergeCell ref="K58:K59"/>
    <mergeCell ref="L58:L59"/>
    <mergeCell ref="M58:M59"/>
    <mergeCell ref="I56:I57"/>
    <mergeCell ref="J56:J57"/>
    <mergeCell ref="K56:K57"/>
    <mergeCell ref="L56:L57"/>
    <mergeCell ref="M56:M57"/>
    <mergeCell ref="H56:H57"/>
    <mergeCell ref="L60:L61"/>
    <mergeCell ref="M60:M61"/>
    <mergeCell ref="B66:L67"/>
    <mergeCell ref="B60:B61"/>
    <mergeCell ref="D60:D61"/>
    <mergeCell ref="E60:E61"/>
    <mergeCell ref="F60:F61"/>
    <mergeCell ref="G60:G61"/>
    <mergeCell ref="H60:H61"/>
    <mergeCell ref="B69:C70"/>
    <mergeCell ref="B72:B73"/>
    <mergeCell ref="D72:D73"/>
    <mergeCell ref="E72:E73"/>
    <mergeCell ref="F72:F73"/>
    <mergeCell ref="G72:H72"/>
    <mergeCell ref="I60:I61"/>
    <mergeCell ref="J60:J61"/>
    <mergeCell ref="K60:K61"/>
    <mergeCell ref="I72:I73"/>
    <mergeCell ref="G73:H73"/>
    <mergeCell ref="B75:B76"/>
    <mergeCell ref="D75:D76"/>
    <mergeCell ref="E75:E76"/>
    <mergeCell ref="F75:F76"/>
    <mergeCell ref="G75:H75"/>
    <mergeCell ref="I75:I76"/>
    <mergeCell ref="G76:H76"/>
    <mergeCell ref="B78:B79"/>
    <mergeCell ref="D78:D79"/>
    <mergeCell ref="E78:E79"/>
    <mergeCell ref="F78:F79"/>
    <mergeCell ref="I78:I79"/>
    <mergeCell ref="B81:B82"/>
    <mergeCell ref="D81:D82"/>
    <mergeCell ref="E81:E82"/>
    <mergeCell ref="F81:F82"/>
    <mergeCell ref="G81:H81"/>
    <mergeCell ref="I81:I82"/>
    <mergeCell ref="G82:H82"/>
    <mergeCell ref="B85:C86"/>
    <mergeCell ref="B88:B89"/>
    <mergeCell ref="D88:D89"/>
    <mergeCell ref="E88:E89"/>
    <mergeCell ref="F88:F89"/>
    <mergeCell ref="G88:H88"/>
    <mergeCell ref="I88:I89"/>
    <mergeCell ref="J88:J89"/>
    <mergeCell ref="K88:K89"/>
    <mergeCell ref="G89:H89"/>
    <mergeCell ref="B91:B92"/>
    <mergeCell ref="D91:D92"/>
    <mergeCell ref="E91:E92"/>
    <mergeCell ref="F91:F92"/>
    <mergeCell ref="G91:H91"/>
    <mergeCell ref="I91:I92"/>
    <mergeCell ref="J91:J92"/>
    <mergeCell ref="B102:L103"/>
    <mergeCell ref="E98:E99"/>
    <mergeCell ref="F98:F99"/>
    <mergeCell ref="G98:I98"/>
    <mergeCell ref="G99:I99"/>
    <mergeCell ref="J98:L99"/>
    <mergeCell ref="K91:K92"/>
    <mergeCell ref="G92:H92"/>
    <mergeCell ref="B95:C96"/>
    <mergeCell ref="B98:B99"/>
    <mergeCell ref="D98:D99"/>
  </mergeCells>
  <pageMargins left="0.11811023622047245" right="0.11811023622047245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M194"/>
  <sheetViews>
    <sheetView workbookViewId="0">
      <pane ySplit="2" topLeftCell="A3" activePane="bottomLeft" state="frozen"/>
      <selection activeCell="C12" sqref="C12:C15"/>
      <selection pane="bottomLeft"/>
    </sheetView>
  </sheetViews>
  <sheetFormatPr defaultRowHeight="12.75"/>
  <cols>
    <col min="1" max="1" width="2" style="1" customWidth="1"/>
    <col min="2" max="2" width="3" style="1" customWidth="1"/>
    <col min="3" max="3" width="20" style="1" customWidth="1"/>
    <col min="4" max="5" width="7.42578125" style="1" customWidth="1"/>
    <col min="6" max="8" width="7.28515625" style="1" customWidth="1"/>
    <col min="9" max="11" width="7.7109375" style="1" customWidth="1"/>
    <col min="12" max="12" width="7.85546875" style="1" customWidth="1"/>
    <col min="13" max="13" width="8" style="1" customWidth="1"/>
    <col min="14" max="16384" width="9.140625" style="1"/>
  </cols>
  <sheetData>
    <row r="1" spans="2:13" ht="11.25" customHeight="1">
      <c r="B1" s="92" t="s">
        <v>120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2:13" ht="12" customHeight="1" thickBot="1"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2:13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3.5" thickBot="1"/>
    <row r="5" spans="2:13" ht="12.75" customHeight="1">
      <c r="B5" s="74" t="s">
        <v>52</v>
      </c>
      <c r="C5" s="87"/>
      <c r="D5" s="79" t="s">
        <v>2</v>
      </c>
      <c r="E5" s="79" t="s">
        <v>3</v>
      </c>
      <c r="F5" s="79" t="s">
        <v>4</v>
      </c>
      <c r="G5" s="79" t="s">
        <v>5</v>
      </c>
      <c r="H5" s="79" t="s">
        <v>94</v>
      </c>
      <c r="I5" s="79" t="s">
        <v>6</v>
      </c>
      <c r="J5" s="89" t="s">
        <v>7</v>
      </c>
      <c r="K5" s="89" t="s">
        <v>8</v>
      </c>
      <c r="L5" s="89" t="s">
        <v>9</v>
      </c>
      <c r="M5" s="79" t="s">
        <v>10</v>
      </c>
    </row>
    <row r="6" spans="2:13" ht="12.75" customHeight="1" thickBot="1">
      <c r="B6" s="75"/>
      <c r="C6" s="98"/>
      <c r="D6" s="80"/>
      <c r="E6" s="80"/>
      <c r="F6" s="80"/>
      <c r="G6" s="80"/>
      <c r="H6" s="80"/>
      <c r="I6" s="80"/>
      <c r="J6" s="90"/>
      <c r="K6" s="90"/>
      <c r="L6" s="90"/>
      <c r="M6" s="80"/>
    </row>
    <row r="7" spans="2:13" ht="12.75" customHeight="1" thickBot="1">
      <c r="B7" s="74" t="s">
        <v>2</v>
      </c>
      <c r="C7" s="3" t="s">
        <v>121</v>
      </c>
      <c r="D7" s="91"/>
      <c r="E7" s="73">
        <v>21</v>
      </c>
      <c r="F7" s="73">
        <v>21</v>
      </c>
      <c r="G7" s="73">
        <v>21</v>
      </c>
      <c r="H7" s="73"/>
      <c r="I7" s="73">
        <f>COUNTIF(D7:H8,21)</f>
        <v>3</v>
      </c>
      <c r="J7" s="73">
        <f>SUM(D7:H8)</f>
        <v>63</v>
      </c>
      <c r="K7" s="73">
        <f>SUM(D7:D16)</f>
        <v>47</v>
      </c>
      <c r="L7" s="73">
        <f>SUM(J7-K7)</f>
        <v>16</v>
      </c>
      <c r="M7" s="73">
        <v>1</v>
      </c>
    </row>
    <row r="8" spans="2:13" ht="12.75" customHeight="1" thickBot="1">
      <c r="B8" s="75"/>
      <c r="C8" s="15" t="s">
        <v>122</v>
      </c>
      <c r="D8" s="91"/>
      <c r="E8" s="73"/>
      <c r="F8" s="73"/>
      <c r="G8" s="73"/>
      <c r="H8" s="73"/>
      <c r="I8" s="73"/>
      <c r="J8" s="73"/>
      <c r="K8" s="73"/>
      <c r="L8" s="73"/>
      <c r="M8" s="73"/>
    </row>
    <row r="9" spans="2:13" ht="12.75" customHeight="1" thickBot="1">
      <c r="B9" s="74" t="s">
        <v>3</v>
      </c>
      <c r="C9" s="3" t="s">
        <v>123</v>
      </c>
      <c r="D9" s="124">
        <v>18</v>
      </c>
      <c r="E9" s="125"/>
      <c r="F9" s="73">
        <v>21</v>
      </c>
      <c r="G9" s="73">
        <v>16</v>
      </c>
      <c r="H9" s="73"/>
      <c r="I9" s="73">
        <f t="shared" ref="I9" si="0">COUNTIF(D9:H10,21)</f>
        <v>1</v>
      </c>
      <c r="J9" s="73">
        <f t="shared" ref="J9" si="1">SUM(D9:H10)</f>
        <v>55</v>
      </c>
      <c r="K9" s="79">
        <f>SUM(E7:E16)</f>
        <v>61</v>
      </c>
      <c r="L9" s="73">
        <f t="shared" ref="L9" si="2">SUM(J9-K9)</f>
        <v>-6</v>
      </c>
      <c r="M9" s="73">
        <v>3</v>
      </c>
    </row>
    <row r="10" spans="2:13" ht="12.75" customHeight="1" thickBot="1">
      <c r="B10" s="75"/>
      <c r="C10" s="4" t="s">
        <v>124</v>
      </c>
      <c r="D10" s="124"/>
      <c r="E10" s="125"/>
      <c r="F10" s="73"/>
      <c r="G10" s="73"/>
      <c r="H10" s="73"/>
      <c r="I10" s="73"/>
      <c r="J10" s="73"/>
      <c r="K10" s="80"/>
      <c r="L10" s="73"/>
      <c r="M10" s="73"/>
    </row>
    <row r="11" spans="2:13" ht="12.75" customHeight="1" thickBot="1">
      <c r="B11" s="74" t="s">
        <v>4</v>
      </c>
      <c r="C11" s="3" t="s">
        <v>125</v>
      </c>
      <c r="D11" s="124">
        <v>13</v>
      </c>
      <c r="E11" s="73">
        <v>19</v>
      </c>
      <c r="F11" s="125"/>
      <c r="G11" s="73">
        <v>21</v>
      </c>
      <c r="H11" s="73"/>
      <c r="I11" s="73">
        <f t="shared" ref="I11" si="3">COUNTIF(D11:H12,21)</f>
        <v>1</v>
      </c>
      <c r="J11" s="73">
        <f t="shared" ref="J11" si="4">SUM(D11:H12)</f>
        <v>53</v>
      </c>
      <c r="K11" s="79">
        <f>SUM(F7:F16)</f>
        <v>60</v>
      </c>
      <c r="L11" s="73">
        <f t="shared" ref="L11" si="5">SUM(J11-K11)</f>
        <v>-7</v>
      </c>
      <c r="M11" s="73">
        <v>4</v>
      </c>
    </row>
    <row r="12" spans="2:13" ht="12.75" customHeight="1" thickBot="1">
      <c r="B12" s="75"/>
      <c r="C12" s="4" t="s">
        <v>126</v>
      </c>
      <c r="D12" s="124"/>
      <c r="E12" s="73"/>
      <c r="F12" s="125"/>
      <c r="G12" s="73"/>
      <c r="H12" s="73"/>
      <c r="I12" s="73"/>
      <c r="J12" s="73"/>
      <c r="K12" s="80"/>
      <c r="L12" s="73"/>
      <c r="M12" s="73"/>
    </row>
    <row r="13" spans="2:13" ht="12.75" customHeight="1" thickBot="1">
      <c r="B13" s="74" t="s">
        <v>5</v>
      </c>
      <c r="C13" s="15" t="s">
        <v>127</v>
      </c>
      <c r="D13" s="124">
        <v>16</v>
      </c>
      <c r="E13" s="73">
        <v>21</v>
      </c>
      <c r="F13" s="73">
        <v>18</v>
      </c>
      <c r="G13" s="125"/>
      <c r="H13" s="128"/>
      <c r="I13" s="73">
        <f>COUNTIF(D13:H14,21)</f>
        <v>1</v>
      </c>
      <c r="J13" s="73">
        <f t="shared" ref="J13" si="6">SUM(D13:H14)</f>
        <v>55</v>
      </c>
      <c r="K13" s="79">
        <f>SUM(G7:G16)</f>
        <v>58</v>
      </c>
      <c r="L13" s="73">
        <f t="shared" ref="L13" si="7">SUM(J13-K13)</f>
        <v>-3</v>
      </c>
      <c r="M13" s="73">
        <v>2</v>
      </c>
    </row>
    <row r="14" spans="2:13" ht="12.75" customHeight="1" thickBot="1">
      <c r="B14" s="75"/>
      <c r="C14" s="4" t="s">
        <v>65</v>
      </c>
      <c r="D14" s="124"/>
      <c r="E14" s="73"/>
      <c r="F14" s="73"/>
      <c r="G14" s="125"/>
      <c r="H14" s="128"/>
      <c r="I14" s="73"/>
      <c r="J14" s="73"/>
      <c r="K14" s="80"/>
      <c r="L14" s="73"/>
      <c r="M14" s="73"/>
    </row>
    <row r="15" spans="2:13" ht="12.75" customHeight="1" thickBot="1">
      <c r="B15" s="79" t="s">
        <v>94</v>
      </c>
      <c r="C15" s="5"/>
      <c r="D15" s="73"/>
      <c r="E15" s="73"/>
      <c r="F15" s="73"/>
      <c r="G15" s="128"/>
      <c r="H15" s="129"/>
      <c r="I15" s="73">
        <f t="shared" ref="I15" si="8">COUNTIF(D15:H16,21)</f>
        <v>0</v>
      </c>
      <c r="J15" s="73">
        <f t="shared" ref="J15" si="9">SUM(D15:H16)</f>
        <v>0</v>
      </c>
      <c r="K15" s="79">
        <f>SUM(H7:H16)</f>
        <v>0</v>
      </c>
      <c r="L15" s="73">
        <f t="shared" ref="L15" si="10">SUM(J15-K15)</f>
        <v>0</v>
      </c>
      <c r="M15" s="73"/>
    </row>
    <row r="16" spans="2:13" ht="12.75" customHeight="1" thickBot="1">
      <c r="B16" s="80"/>
      <c r="C16" s="17"/>
      <c r="D16" s="73"/>
      <c r="E16" s="73"/>
      <c r="F16" s="73"/>
      <c r="G16" s="128"/>
      <c r="H16" s="129"/>
      <c r="I16" s="73"/>
      <c r="J16" s="73"/>
      <c r="K16" s="80"/>
      <c r="L16" s="73"/>
      <c r="M16" s="73"/>
    </row>
    <row r="17" spans="2:12" ht="12.75" customHeight="1">
      <c r="C17" s="12"/>
      <c r="D17" s="9"/>
      <c r="E17" s="9"/>
      <c r="F17" s="9"/>
    </row>
    <row r="18" spans="2:12" ht="12.75" customHeight="1">
      <c r="C18" s="12"/>
      <c r="D18" s="9"/>
      <c r="E18" s="9"/>
      <c r="F18" s="9"/>
    </row>
    <row r="19" spans="2:12" ht="12.75" customHeight="1" thickBot="1"/>
    <row r="20" spans="2:12" ht="12.75" customHeight="1">
      <c r="B20" s="74" t="s">
        <v>61</v>
      </c>
      <c r="C20" s="87"/>
      <c r="D20" s="79" t="s">
        <v>2</v>
      </c>
      <c r="E20" s="79" t="s">
        <v>3</v>
      </c>
      <c r="F20" s="79" t="s">
        <v>4</v>
      </c>
      <c r="G20" s="79" t="s">
        <v>5</v>
      </c>
      <c r="H20" s="79" t="s">
        <v>6</v>
      </c>
      <c r="I20" s="89" t="s">
        <v>7</v>
      </c>
      <c r="J20" s="89" t="s">
        <v>8</v>
      </c>
      <c r="K20" s="89" t="s">
        <v>9</v>
      </c>
      <c r="L20" s="79" t="s">
        <v>10</v>
      </c>
    </row>
    <row r="21" spans="2:12" ht="12.75" customHeight="1" thickBot="1">
      <c r="B21" s="75"/>
      <c r="C21" s="98"/>
      <c r="D21" s="80"/>
      <c r="E21" s="80"/>
      <c r="F21" s="80"/>
      <c r="G21" s="80"/>
      <c r="H21" s="80"/>
      <c r="I21" s="90"/>
      <c r="J21" s="90"/>
      <c r="K21" s="90"/>
      <c r="L21" s="80"/>
    </row>
    <row r="22" spans="2:12" ht="12.75" customHeight="1" thickBot="1">
      <c r="B22" s="74" t="s">
        <v>2</v>
      </c>
      <c r="C22" s="3" t="s">
        <v>55</v>
      </c>
      <c r="D22" s="91"/>
      <c r="E22" s="73">
        <v>21</v>
      </c>
      <c r="F22" s="73">
        <v>21</v>
      </c>
      <c r="G22" s="73">
        <v>21</v>
      </c>
      <c r="H22" s="73">
        <f>COUNTIF(D22:G23,21)</f>
        <v>3</v>
      </c>
      <c r="I22" s="73">
        <f>SUM(D22:G23)</f>
        <v>63</v>
      </c>
      <c r="J22" s="73">
        <f>SUM(D22:D29)</f>
        <v>44</v>
      </c>
      <c r="K22" s="73">
        <f>SUM(I22-J22)</f>
        <v>19</v>
      </c>
      <c r="L22" s="73">
        <v>1</v>
      </c>
    </row>
    <row r="23" spans="2:12" ht="12.75" customHeight="1" thickBot="1">
      <c r="B23" s="75"/>
      <c r="C23" s="4" t="s">
        <v>128</v>
      </c>
      <c r="D23" s="91"/>
      <c r="E23" s="73"/>
      <c r="F23" s="73"/>
      <c r="G23" s="73"/>
      <c r="H23" s="73"/>
      <c r="I23" s="73"/>
      <c r="J23" s="73"/>
      <c r="K23" s="73"/>
      <c r="L23" s="73"/>
    </row>
    <row r="24" spans="2:12" ht="12.75" customHeight="1" thickBot="1">
      <c r="B24" s="74" t="s">
        <v>3</v>
      </c>
      <c r="C24" s="15" t="s">
        <v>129</v>
      </c>
      <c r="D24" s="124">
        <v>14</v>
      </c>
      <c r="E24" s="125"/>
      <c r="F24" s="73">
        <v>15</v>
      </c>
      <c r="G24" s="73">
        <v>16</v>
      </c>
      <c r="H24" s="73">
        <f t="shared" ref="H24" si="11">COUNTIF(D24:G25,21)</f>
        <v>0</v>
      </c>
      <c r="I24" s="73">
        <f>SUM(D24:G25)</f>
        <v>45</v>
      </c>
      <c r="J24" s="73">
        <f>SUM(E22:E29)</f>
        <v>63</v>
      </c>
      <c r="K24" s="73">
        <f t="shared" ref="K24" si="12">SUM(I24-J24)</f>
        <v>-18</v>
      </c>
      <c r="L24" s="73">
        <v>4</v>
      </c>
    </row>
    <row r="25" spans="2:12" ht="12.75" customHeight="1" thickBot="1">
      <c r="B25" s="75"/>
      <c r="C25" s="15" t="s">
        <v>130</v>
      </c>
      <c r="D25" s="124"/>
      <c r="E25" s="125"/>
      <c r="F25" s="73"/>
      <c r="G25" s="73"/>
      <c r="H25" s="73"/>
      <c r="I25" s="73"/>
      <c r="J25" s="73"/>
      <c r="K25" s="73"/>
      <c r="L25" s="73"/>
    </row>
    <row r="26" spans="2:12" ht="12.75" customHeight="1" thickBot="1">
      <c r="B26" s="74" t="s">
        <v>4</v>
      </c>
      <c r="C26" s="3" t="s">
        <v>131</v>
      </c>
      <c r="D26" s="124">
        <v>14</v>
      </c>
      <c r="E26" s="73">
        <v>21</v>
      </c>
      <c r="F26" s="125"/>
      <c r="G26" s="73">
        <v>18</v>
      </c>
      <c r="H26" s="73">
        <f t="shared" ref="H26" si="13">COUNTIF(D26:G27,21)</f>
        <v>1</v>
      </c>
      <c r="I26" s="73">
        <f t="shared" ref="I26" si="14">SUM(D26:G27)</f>
        <v>53</v>
      </c>
      <c r="J26" s="73">
        <f>SUM(F22:F29)</f>
        <v>57</v>
      </c>
      <c r="K26" s="73">
        <f t="shared" ref="K26" si="15">SUM(I26-J26)</f>
        <v>-4</v>
      </c>
      <c r="L26" s="73">
        <v>3</v>
      </c>
    </row>
    <row r="27" spans="2:12" ht="12.75" customHeight="1" thickBot="1">
      <c r="B27" s="75"/>
      <c r="C27" s="4" t="s">
        <v>132</v>
      </c>
      <c r="D27" s="124"/>
      <c r="E27" s="73"/>
      <c r="F27" s="125"/>
      <c r="G27" s="73"/>
      <c r="H27" s="73"/>
      <c r="I27" s="73"/>
      <c r="J27" s="73"/>
      <c r="K27" s="73"/>
      <c r="L27" s="73"/>
    </row>
    <row r="28" spans="2:12" ht="12.75" customHeight="1" thickBot="1">
      <c r="B28" s="74" t="s">
        <v>5</v>
      </c>
      <c r="C28" s="3" t="s">
        <v>133</v>
      </c>
      <c r="D28" s="124">
        <v>16</v>
      </c>
      <c r="E28" s="73">
        <v>21</v>
      </c>
      <c r="F28" s="73">
        <v>21</v>
      </c>
      <c r="G28" s="125"/>
      <c r="H28" s="73">
        <f t="shared" ref="H28" si="16">COUNTIF(D28:G29,21)</f>
        <v>2</v>
      </c>
      <c r="I28" s="73">
        <f t="shared" ref="I28" si="17">SUM(D28:G29)</f>
        <v>58</v>
      </c>
      <c r="J28" s="73">
        <f>SUM(G22:G29)</f>
        <v>55</v>
      </c>
      <c r="K28" s="73">
        <f t="shared" ref="K28" si="18">SUM(I28-J28)</f>
        <v>3</v>
      </c>
      <c r="L28" s="73">
        <v>2</v>
      </c>
    </row>
    <row r="29" spans="2:12" ht="12.75" customHeight="1" thickBot="1">
      <c r="B29" s="75"/>
      <c r="C29" s="4" t="s">
        <v>134</v>
      </c>
      <c r="D29" s="124"/>
      <c r="E29" s="73"/>
      <c r="F29" s="73"/>
      <c r="G29" s="125"/>
      <c r="H29" s="73"/>
      <c r="I29" s="73"/>
      <c r="J29" s="73"/>
      <c r="K29" s="73"/>
      <c r="L29" s="73"/>
    </row>
    <row r="30" spans="2:12" ht="12.75" customHeight="1">
      <c r="B30" s="9"/>
      <c r="C30" s="10"/>
      <c r="D30" s="9"/>
      <c r="E30" s="9"/>
      <c r="F30" s="9"/>
      <c r="G30" s="11"/>
      <c r="H30" s="9"/>
      <c r="I30" s="9"/>
      <c r="J30" s="9"/>
      <c r="K30" s="9"/>
      <c r="L30" s="9"/>
    </row>
    <row r="31" spans="2:12" ht="12.75" customHeight="1">
      <c r="B31" s="9"/>
      <c r="C31" s="12"/>
      <c r="D31" s="9"/>
      <c r="E31" s="9"/>
      <c r="F31" s="9"/>
    </row>
    <row r="32" spans="2:12" ht="12.75" customHeight="1">
      <c r="C32" s="12"/>
      <c r="D32" s="9"/>
      <c r="E32" s="9"/>
      <c r="F32" s="9"/>
    </row>
    <row r="33" spans="2:12" ht="12.75" customHeight="1"/>
    <row r="34" spans="2:12" ht="12.75" customHeight="1" thickBot="1">
      <c r="C34" s="12"/>
      <c r="D34" s="9"/>
      <c r="E34" s="9"/>
      <c r="F34" s="9"/>
      <c r="G34" s="9"/>
      <c r="H34" s="9"/>
      <c r="I34" s="9"/>
      <c r="J34" s="9"/>
      <c r="K34" s="9"/>
    </row>
    <row r="35" spans="2:12" ht="12.75" customHeight="1">
      <c r="B35" s="74" t="s">
        <v>43</v>
      </c>
      <c r="C35" s="87"/>
      <c r="D35" s="79" t="s">
        <v>2</v>
      </c>
      <c r="E35" s="79" t="s">
        <v>3</v>
      </c>
      <c r="F35" s="79" t="s">
        <v>4</v>
      </c>
      <c r="G35" s="79" t="s">
        <v>5</v>
      </c>
      <c r="H35" s="79" t="s">
        <v>6</v>
      </c>
      <c r="I35" s="89" t="s">
        <v>7</v>
      </c>
      <c r="J35" s="89" t="s">
        <v>8</v>
      </c>
      <c r="K35" s="89" t="s">
        <v>9</v>
      </c>
      <c r="L35" s="79" t="s">
        <v>10</v>
      </c>
    </row>
    <row r="36" spans="2:12" ht="12.75" customHeight="1" thickBot="1">
      <c r="B36" s="75"/>
      <c r="C36" s="98"/>
      <c r="D36" s="80"/>
      <c r="E36" s="80"/>
      <c r="F36" s="80"/>
      <c r="G36" s="80"/>
      <c r="H36" s="80"/>
      <c r="I36" s="90"/>
      <c r="J36" s="90"/>
      <c r="K36" s="90"/>
      <c r="L36" s="80"/>
    </row>
    <row r="37" spans="2:12" ht="12.75" customHeight="1" thickBot="1">
      <c r="B37" s="74" t="s">
        <v>2</v>
      </c>
      <c r="C37" s="3" t="s">
        <v>68</v>
      </c>
      <c r="D37" s="91"/>
      <c r="E37" s="73">
        <v>21</v>
      </c>
      <c r="F37" s="73">
        <v>7</v>
      </c>
      <c r="G37" s="73">
        <v>14</v>
      </c>
      <c r="H37" s="73">
        <f>COUNTIF(D37:G38,21)</f>
        <v>1</v>
      </c>
      <c r="I37" s="73">
        <f>SUM(D37:G38)</f>
        <v>42</v>
      </c>
      <c r="J37" s="73">
        <f>SUM(D37:D44)</f>
        <v>52</v>
      </c>
      <c r="K37" s="73">
        <f>SUM(I37-J37)</f>
        <v>-10</v>
      </c>
      <c r="L37" s="73">
        <v>3</v>
      </c>
    </row>
    <row r="38" spans="2:12" ht="12.75" customHeight="1" thickBot="1">
      <c r="B38" s="75"/>
      <c r="C38" s="4" t="s">
        <v>59</v>
      </c>
      <c r="D38" s="91"/>
      <c r="E38" s="73"/>
      <c r="F38" s="73"/>
      <c r="G38" s="73"/>
      <c r="H38" s="73"/>
      <c r="I38" s="73"/>
      <c r="J38" s="73"/>
      <c r="K38" s="73"/>
      <c r="L38" s="73"/>
    </row>
    <row r="39" spans="2:12" ht="12.75" customHeight="1" thickBot="1">
      <c r="B39" s="74" t="s">
        <v>3</v>
      </c>
      <c r="C39" s="15" t="s">
        <v>135</v>
      </c>
      <c r="D39" s="124">
        <v>10</v>
      </c>
      <c r="E39" s="125"/>
      <c r="F39" s="73">
        <v>16</v>
      </c>
      <c r="G39" s="73">
        <v>13</v>
      </c>
      <c r="H39" s="73">
        <f t="shared" ref="H39" si="19">COUNTIF(D39:G40,21)</f>
        <v>0</v>
      </c>
      <c r="I39" s="73">
        <f>SUM(D39:G40)</f>
        <v>39</v>
      </c>
      <c r="J39" s="73">
        <f>SUM(E37:E44)</f>
        <v>63</v>
      </c>
      <c r="K39" s="73">
        <f t="shared" ref="K39" si="20">SUM(I39-J39)</f>
        <v>-24</v>
      </c>
      <c r="L39" s="73">
        <v>4</v>
      </c>
    </row>
    <row r="40" spans="2:12" ht="12.75" customHeight="1" thickBot="1">
      <c r="B40" s="75"/>
      <c r="C40" s="15" t="s">
        <v>136</v>
      </c>
      <c r="D40" s="124"/>
      <c r="E40" s="125"/>
      <c r="F40" s="73"/>
      <c r="G40" s="73"/>
      <c r="H40" s="73"/>
      <c r="I40" s="73"/>
      <c r="J40" s="73"/>
      <c r="K40" s="73"/>
      <c r="L40" s="73"/>
    </row>
    <row r="41" spans="2:12" ht="12.75" customHeight="1" thickBot="1">
      <c r="B41" s="74" t="s">
        <v>4</v>
      </c>
      <c r="C41" s="3" t="s">
        <v>137</v>
      </c>
      <c r="D41" s="124">
        <v>21</v>
      </c>
      <c r="E41" s="73">
        <v>21</v>
      </c>
      <c r="F41" s="125"/>
      <c r="G41" s="73">
        <v>21</v>
      </c>
      <c r="H41" s="73">
        <f t="shared" ref="H41" si="21">COUNTIF(D41:G42,21)</f>
        <v>3</v>
      </c>
      <c r="I41" s="73">
        <f t="shared" ref="I41" si="22">SUM(D41:G42)</f>
        <v>63</v>
      </c>
      <c r="J41" s="73">
        <f>SUM(F37:F44)</f>
        <v>36</v>
      </c>
      <c r="K41" s="73">
        <f t="shared" ref="K41" si="23">SUM(I41-J41)</f>
        <v>27</v>
      </c>
      <c r="L41" s="73">
        <v>1</v>
      </c>
    </row>
    <row r="42" spans="2:12" ht="12.75" customHeight="1" thickBot="1">
      <c r="B42" s="75"/>
      <c r="C42" s="4" t="s">
        <v>138</v>
      </c>
      <c r="D42" s="124"/>
      <c r="E42" s="73"/>
      <c r="F42" s="125"/>
      <c r="G42" s="73"/>
      <c r="H42" s="73"/>
      <c r="I42" s="73"/>
      <c r="J42" s="73"/>
      <c r="K42" s="73"/>
      <c r="L42" s="73"/>
    </row>
    <row r="43" spans="2:12" ht="12.75" customHeight="1" thickBot="1">
      <c r="B43" s="74" t="s">
        <v>5</v>
      </c>
      <c r="C43" s="15" t="s">
        <v>139</v>
      </c>
      <c r="D43" s="124">
        <v>21</v>
      </c>
      <c r="E43" s="73">
        <v>21</v>
      </c>
      <c r="F43" s="73">
        <v>13</v>
      </c>
      <c r="G43" s="125"/>
      <c r="H43" s="73">
        <f t="shared" ref="H43" si="24">COUNTIF(D43:G44,21)</f>
        <v>2</v>
      </c>
      <c r="I43" s="73">
        <f t="shared" ref="I43" si="25">SUM(D43:G44)</f>
        <v>55</v>
      </c>
      <c r="J43" s="73">
        <f>SUM(G37:G44)</f>
        <v>48</v>
      </c>
      <c r="K43" s="73">
        <f t="shared" ref="K43" si="26">SUM(I43-J43)</f>
        <v>7</v>
      </c>
      <c r="L43" s="73">
        <v>2</v>
      </c>
    </row>
    <row r="44" spans="2:12" ht="12.75" customHeight="1" thickBot="1">
      <c r="B44" s="75"/>
      <c r="C44" s="4" t="s">
        <v>140</v>
      </c>
      <c r="D44" s="124"/>
      <c r="E44" s="73"/>
      <c r="F44" s="73"/>
      <c r="G44" s="125"/>
      <c r="H44" s="73"/>
      <c r="I44" s="73"/>
      <c r="J44" s="73"/>
      <c r="K44" s="73"/>
      <c r="L44" s="73"/>
    </row>
    <row r="45" spans="2:12" ht="12.75" customHeight="1">
      <c r="B45" s="9"/>
      <c r="C45" s="12"/>
      <c r="D45" s="9"/>
      <c r="E45" s="9"/>
      <c r="F45" s="9"/>
    </row>
    <row r="46" spans="2:12" ht="12.75" customHeight="1">
      <c r="C46" s="12"/>
      <c r="D46" s="9"/>
      <c r="E46" s="9"/>
      <c r="F46" s="9"/>
    </row>
    <row r="47" spans="2:12" ht="12.75" customHeight="1"/>
    <row r="48" spans="2:12" ht="12.75" customHeight="1" thickBot="1"/>
    <row r="49" spans="2:13" ht="12.75" customHeight="1">
      <c r="B49" s="74" t="s">
        <v>44</v>
      </c>
      <c r="C49" s="87"/>
      <c r="D49" s="79" t="s">
        <v>2</v>
      </c>
      <c r="E49" s="79" t="s">
        <v>3</v>
      </c>
      <c r="F49" s="79" t="s">
        <v>4</v>
      </c>
      <c r="G49" s="79" t="s">
        <v>5</v>
      </c>
      <c r="H49" s="79" t="s">
        <v>94</v>
      </c>
      <c r="I49" s="79" t="s">
        <v>6</v>
      </c>
      <c r="J49" s="89" t="s">
        <v>7</v>
      </c>
      <c r="K49" s="89" t="s">
        <v>8</v>
      </c>
      <c r="L49" s="89" t="s">
        <v>9</v>
      </c>
      <c r="M49" s="79" t="s">
        <v>10</v>
      </c>
    </row>
    <row r="50" spans="2:13" ht="12.75" customHeight="1" thickBot="1">
      <c r="B50" s="75"/>
      <c r="C50" s="98"/>
      <c r="D50" s="80"/>
      <c r="E50" s="80"/>
      <c r="F50" s="80"/>
      <c r="G50" s="80"/>
      <c r="H50" s="80"/>
      <c r="I50" s="80"/>
      <c r="J50" s="90"/>
      <c r="K50" s="90"/>
      <c r="L50" s="90"/>
      <c r="M50" s="80"/>
    </row>
    <row r="51" spans="2:13" ht="12.75" customHeight="1" thickBot="1">
      <c r="B51" s="74" t="s">
        <v>2</v>
      </c>
      <c r="C51" s="3" t="s">
        <v>53</v>
      </c>
      <c r="D51" s="91"/>
      <c r="E51" s="73">
        <v>21</v>
      </c>
      <c r="F51" s="73">
        <v>21</v>
      </c>
      <c r="G51" s="73">
        <v>21</v>
      </c>
      <c r="H51" s="73"/>
      <c r="I51" s="73">
        <f>COUNTIF(D51:H52,21)</f>
        <v>3</v>
      </c>
      <c r="J51" s="73">
        <f>SUM(D51:H52)</f>
        <v>63</v>
      </c>
      <c r="K51" s="73">
        <f>SUM(D51:D60)</f>
        <v>34</v>
      </c>
      <c r="L51" s="73">
        <f>SUM(J51-K51)</f>
        <v>29</v>
      </c>
      <c r="M51" s="73">
        <v>1</v>
      </c>
    </row>
    <row r="52" spans="2:13" ht="12.75" customHeight="1" thickBot="1">
      <c r="B52" s="75"/>
      <c r="C52" s="4" t="s">
        <v>141</v>
      </c>
      <c r="D52" s="91"/>
      <c r="E52" s="73"/>
      <c r="F52" s="73"/>
      <c r="G52" s="73"/>
      <c r="H52" s="73"/>
      <c r="I52" s="73"/>
      <c r="J52" s="73"/>
      <c r="K52" s="73"/>
      <c r="L52" s="73"/>
      <c r="M52" s="73"/>
    </row>
    <row r="53" spans="2:13" ht="12.75" customHeight="1" thickBot="1">
      <c r="B53" s="74" t="s">
        <v>3</v>
      </c>
      <c r="C53" s="15" t="s">
        <v>142</v>
      </c>
      <c r="D53" s="124">
        <v>11</v>
      </c>
      <c r="E53" s="125"/>
      <c r="F53" s="73">
        <v>18</v>
      </c>
      <c r="G53" s="73">
        <v>21</v>
      </c>
      <c r="H53" s="73"/>
      <c r="I53" s="73">
        <f t="shared" ref="I53" si="27">COUNTIF(D53:H54,21)</f>
        <v>1</v>
      </c>
      <c r="J53" s="73">
        <f t="shared" ref="J53" si="28">SUM(D53:H54)</f>
        <v>50</v>
      </c>
      <c r="K53" s="79">
        <f>SUM(E51:E60)</f>
        <v>61</v>
      </c>
      <c r="L53" s="73">
        <f t="shared" ref="L53" si="29">SUM(J53-K53)</f>
        <v>-11</v>
      </c>
      <c r="M53" s="73">
        <v>3</v>
      </c>
    </row>
    <row r="54" spans="2:13" ht="12.75" customHeight="1" thickBot="1">
      <c r="B54" s="75"/>
      <c r="C54" s="4" t="s">
        <v>143</v>
      </c>
      <c r="D54" s="124"/>
      <c r="E54" s="125"/>
      <c r="F54" s="73"/>
      <c r="G54" s="73"/>
      <c r="H54" s="73"/>
      <c r="I54" s="73"/>
      <c r="J54" s="73"/>
      <c r="K54" s="80"/>
      <c r="L54" s="73"/>
      <c r="M54" s="73"/>
    </row>
    <row r="55" spans="2:13" ht="12.75" customHeight="1" thickBot="1">
      <c r="B55" s="74" t="s">
        <v>4</v>
      </c>
      <c r="C55" s="15" t="s">
        <v>144</v>
      </c>
      <c r="D55" s="124">
        <v>12</v>
      </c>
      <c r="E55" s="73">
        <v>21</v>
      </c>
      <c r="F55" s="125"/>
      <c r="G55" s="73">
        <v>21</v>
      </c>
      <c r="H55" s="73"/>
      <c r="I55" s="73">
        <f t="shared" ref="I55" si="30">COUNTIF(D55:H56,21)</f>
        <v>2</v>
      </c>
      <c r="J55" s="73">
        <f t="shared" ref="J55" si="31">SUM(D55:H56)</f>
        <v>54</v>
      </c>
      <c r="K55" s="79">
        <f>SUM(F51:F60)</f>
        <v>57</v>
      </c>
      <c r="L55" s="73">
        <f t="shared" ref="L55" si="32">SUM(J55-K55)</f>
        <v>-3</v>
      </c>
      <c r="M55" s="73">
        <v>2</v>
      </c>
    </row>
    <row r="56" spans="2:13" ht="12.75" customHeight="1" thickBot="1">
      <c r="B56" s="75"/>
      <c r="C56" s="15" t="s">
        <v>145</v>
      </c>
      <c r="D56" s="124"/>
      <c r="E56" s="73"/>
      <c r="F56" s="125"/>
      <c r="G56" s="73"/>
      <c r="H56" s="73"/>
      <c r="I56" s="73"/>
      <c r="J56" s="73"/>
      <c r="K56" s="80"/>
      <c r="L56" s="73"/>
      <c r="M56" s="73"/>
    </row>
    <row r="57" spans="2:13" ht="12.75" customHeight="1" thickBot="1">
      <c r="B57" s="74" t="s">
        <v>5</v>
      </c>
      <c r="C57" s="3" t="s">
        <v>146</v>
      </c>
      <c r="D57" s="124">
        <v>11</v>
      </c>
      <c r="E57" s="73">
        <v>19</v>
      </c>
      <c r="F57" s="73">
        <v>18</v>
      </c>
      <c r="G57" s="125"/>
      <c r="H57" s="128"/>
      <c r="I57" s="73">
        <f>COUNTIF(D57:H58,21)</f>
        <v>0</v>
      </c>
      <c r="J57" s="73">
        <f t="shared" ref="J57" si="33">SUM(D57:H58)</f>
        <v>48</v>
      </c>
      <c r="K57" s="79">
        <f>SUM(G51:G60)</f>
        <v>63</v>
      </c>
      <c r="L57" s="73">
        <f t="shared" ref="L57" si="34">SUM(J57-K57)</f>
        <v>-15</v>
      </c>
      <c r="M57" s="73">
        <v>4</v>
      </c>
    </row>
    <row r="58" spans="2:13" ht="12.75" customHeight="1" thickBot="1">
      <c r="B58" s="75"/>
      <c r="C58" s="4" t="s">
        <v>70</v>
      </c>
      <c r="D58" s="124"/>
      <c r="E58" s="73"/>
      <c r="F58" s="73"/>
      <c r="G58" s="125"/>
      <c r="H58" s="128"/>
      <c r="I58" s="73"/>
      <c r="J58" s="73"/>
      <c r="K58" s="80"/>
      <c r="L58" s="73"/>
      <c r="M58" s="73"/>
    </row>
    <row r="59" spans="2:13" ht="12.75" customHeight="1" thickBot="1">
      <c r="B59" s="74" t="s">
        <v>94</v>
      </c>
      <c r="C59" s="15"/>
      <c r="D59" s="124"/>
      <c r="E59" s="73"/>
      <c r="F59" s="73"/>
      <c r="G59" s="128"/>
      <c r="H59" s="129"/>
      <c r="I59" s="73">
        <f t="shared" ref="I59" si="35">COUNTIF(D59:H60,21)</f>
        <v>0</v>
      </c>
      <c r="J59" s="73">
        <f t="shared" ref="J59" si="36">SUM(D59:H60)</f>
        <v>0</v>
      </c>
      <c r="K59" s="79">
        <f>SUM(H51:H60)</f>
        <v>0</v>
      </c>
      <c r="L59" s="73">
        <f t="shared" ref="L59" si="37">SUM(J59-K59)</f>
        <v>0</v>
      </c>
      <c r="M59" s="73"/>
    </row>
    <row r="60" spans="2:13" ht="12.75" customHeight="1" thickBot="1">
      <c r="B60" s="75"/>
      <c r="C60" s="4"/>
      <c r="D60" s="124"/>
      <c r="E60" s="73"/>
      <c r="F60" s="73"/>
      <c r="G60" s="128"/>
      <c r="H60" s="129"/>
      <c r="I60" s="73"/>
      <c r="J60" s="73"/>
      <c r="K60" s="80"/>
      <c r="L60" s="73"/>
      <c r="M60" s="73"/>
    </row>
    <row r="61" spans="2:13" ht="12.75" customHeight="1">
      <c r="B61" s="9"/>
      <c r="C61" s="12"/>
      <c r="D61" s="9"/>
      <c r="E61" s="9"/>
      <c r="F61" s="9"/>
    </row>
    <row r="62" spans="2:13" ht="12.75" customHeight="1">
      <c r="C62" s="12"/>
      <c r="D62" s="9"/>
      <c r="E62" s="9"/>
      <c r="F62" s="9"/>
    </row>
    <row r="63" spans="2:13" ht="12.75" customHeight="1"/>
    <row r="64" spans="2:13" ht="12.75" customHeight="1">
      <c r="C64" s="9"/>
      <c r="D64" s="9"/>
      <c r="E64" s="9"/>
      <c r="F64" s="9"/>
      <c r="G64" s="9"/>
      <c r="H64" s="9"/>
      <c r="I64" s="9"/>
      <c r="J64" s="9"/>
      <c r="K64" s="9"/>
    </row>
    <row r="65" spans="2:12" ht="12.75" customHeight="1" thickBot="1">
      <c r="C65" s="9"/>
      <c r="D65" s="9"/>
      <c r="E65" s="9"/>
      <c r="F65" s="9"/>
      <c r="G65" s="9"/>
      <c r="H65" s="9"/>
      <c r="I65" s="9"/>
      <c r="J65" s="9"/>
      <c r="K65" s="9"/>
    </row>
    <row r="66" spans="2:12" ht="12.75" customHeight="1">
      <c r="B66" s="92" t="str">
        <f>B1</f>
        <v>MEN'S LEAGUE 'B' RESULTS - DEC 2016</v>
      </c>
      <c r="C66" s="93"/>
      <c r="D66" s="93"/>
      <c r="E66" s="93"/>
      <c r="F66" s="93"/>
      <c r="G66" s="93"/>
      <c r="H66" s="93"/>
      <c r="I66" s="93"/>
      <c r="J66" s="93"/>
      <c r="K66" s="93"/>
      <c r="L66" s="94"/>
    </row>
    <row r="67" spans="2:12" ht="12.75" customHeight="1" thickBot="1">
      <c r="B67" s="95"/>
      <c r="C67" s="96"/>
      <c r="D67" s="96"/>
      <c r="E67" s="96"/>
      <c r="F67" s="96"/>
      <c r="G67" s="96"/>
      <c r="H67" s="96"/>
      <c r="I67" s="96"/>
      <c r="J67" s="96"/>
      <c r="K67" s="96"/>
      <c r="L67" s="97"/>
    </row>
    <row r="70" spans="2:12" ht="13.5" thickBot="1"/>
    <row r="71" spans="2:12" ht="12.75" customHeight="1">
      <c r="B71" s="99" t="s">
        <v>147</v>
      </c>
      <c r="C71" s="100"/>
    </row>
    <row r="72" spans="2:12" ht="13.5" customHeight="1" thickBot="1">
      <c r="B72" s="101"/>
      <c r="C72" s="102"/>
    </row>
    <row r="73" spans="2:12" ht="13.5" thickBot="1"/>
    <row r="74" spans="2:12">
      <c r="B74" s="79" t="s">
        <v>2</v>
      </c>
      <c r="C74" s="16" t="s">
        <v>121</v>
      </c>
      <c r="D74" s="79" t="s">
        <v>76</v>
      </c>
      <c r="E74" s="79" t="s">
        <v>49</v>
      </c>
      <c r="F74" s="79" t="s">
        <v>77</v>
      </c>
      <c r="G74" s="113" t="s">
        <v>133</v>
      </c>
      <c r="H74" s="114"/>
      <c r="I74" s="79" t="s">
        <v>264</v>
      </c>
    </row>
    <row r="75" spans="2:12" ht="13.5" thickBot="1">
      <c r="B75" s="80"/>
      <c r="C75" s="6" t="s">
        <v>122</v>
      </c>
      <c r="D75" s="80"/>
      <c r="E75" s="80"/>
      <c r="F75" s="80"/>
      <c r="G75" s="115" t="s">
        <v>134</v>
      </c>
      <c r="H75" s="116"/>
      <c r="I75" s="80"/>
    </row>
    <row r="76" spans="2:12" ht="13.5" thickBot="1">
      <c r="B76" s="18"/>
      <c r="D76" s="19"/>
      <c r="F76" s="19"/>
    </row>
    <row r="77" spans="2:12">
      <c r="B77" s="79" t="s">
        <v>3</v>
      </c>
      <c r="C77" s="16" t="s">
        <v>55</v>
      </c>
      <c r="D77" s="79" t="s">
        <v>80</v>
      </c>
      <c r="E77" s="79" t="s">
        <v>49</v>
      </c>
      <c r="F77" s="79" t="s">
        <v>81</v>
      </c>
      <c r="G77" s="113" t="s">
        <v>127</v>
      </c>
      <c r="H77" s="114"/>
      <c r="I77" s="79" t="s">
        <v>118</v>
      </c>
    </row>
    <row r="78" spans="2:12" ht="13.5" thickBot="1">
      <c r="B78" s="80"/>
      <c r="C78" s="6" t="s">
        <v>128</v>
      </c>
      <c r="D78" s="80"/>
      <c r="E78" s="80"/>
      <c r="F78" s="80"/>
      <c r="G78" s="121" t="s">
        <v>65</v>
      </c>
      <c r="H78" s="122"/>
      <c r="I78" s="80"/>
    </row>
    <row r="79" spans="2:12" ht="13.5" thickBot="1">
      <c r="B79" s="18"/>
      <c r="D79" s="19"/>
      <c r="F79" s="19"/>
    </row>
    <row r="80" spans="2:12">
      <c r="B80" s="79" t="s">
        <v>4</v>
      </c>
      <c r="C80" s="16" t="s">
        <v>137</v>
      </c>
      <c r="D80" s="79" t="s">
        <v>83</v>
      </c>
      <c r="E80" s="79" t="s">
        <v>49</v>
      </c>
      <c r="F80" s="79" t="s">
        <v>84</v>
      </c>
      <c r="G80" s="113" t="s">
        <v>265</v>
      </c>
      <c r="H80" s="114"/>
      <c r="I80" s="79" t="s">
        <v>148</v>
      </c>
    </row>
    <row r="81" spans="2:9" ht="13.5" thickBot="1">
      <c r="B81" s="80"/>
      <c r="C81" s="17" t="s">
        <v>138</v>
      </c>
      <c r="D81" s="80"/>
      <c r="E81" s="80"/>
      <c r="F81" s="80"/>
      <c r="G81" s="115" t="s">
        <v>266</v>
      </c>
      <c r="H81" s="116"/>
      <c r="I81" s="80"/>
    </row>
    <row r="82" spans="2:9" ht="13.5" thickBot="1">
      <c r="B82" s="18"/>
      <c r="D82" s="19"/>
      <c r="F82" s="19"/>
    </row>
    <row r="83" spans="2:9">
      <c r="B83" s="79" t="s">
        <v>5</v>
      </c>
      <c r="C83" s="16" t="s">
        <v>53</v>
      </c>
      <c r="D83" s="111" t="s">
        <v>86</v>
      </c>
      <c r="E83" s="79" t="s">
        <v>49</v>
      </c>
      <c r="F83" s="79" t="s">
        <v>87</v>
      </c>
      <c r="G83" s="113" t="s">
        <v>139</v>
      </c>
      <c r="H83" s="114"/>
      <c r="I83" s="79" t="s">
        <v>117</v>
      </c>
    </row>
    <row r="84" spans="2:9" ht="13.5" thickBot="1">
      <c r="B84" s="80"/>
      <c r="C84" s="6" t="s">
        <v>141</v>
      </c>
      <c r="D84" s="112"/>
      <c r="E84" s="80"/>
      <c r="F84" s="80"/>
      <c r="G84" s="115" t="s">
        <v>267</v>
      </c>
      <c r="H84" s="116"/>
      <c r="I84" s="80"/>
    </row>
    <row r="85" spans="2:9">
      <c r="B85" s="9"/>
      <c r="C85" s="10"/>
      <c r="D85" s="22"/>
      <c r="E85" s="9"/>
      <c r="F85" s="9"/>
      <c r="G85" s="23"/>
      <c r="H85" s="12"/>
      <c r="I85" s="9"/>
    </row>
    <row r="86" spans="2:9">
      <c r="B86" s="9"/>
      <c r="C86" s="10"/>
      <c r="D86" s="22"/>
      <c r="E86" s="9"/>
      <c r="F86" s="9"/>
      <c r="G86" s="23"/>
      <c r="H86" s="12"/>
      <c r="I86" s="9"/>
    </row>
    <row r="88" spans="2:9" ht="13.5" thickBot="1"/>
    <row r="89" spans="2:9" ht="12.75" customHeight="1">
      <c r="B89" s="99" t="s">
        <v>149</v>
      </c>
      <c r="C89" s="100"/>
    </row>
    <row r="90" spans="2:9" ht="13.5" customHeight="1" thickBot="1">
      <c r="B90" s="101"/>
      <c r="C90" s="102"/>
    </row>
    <row r="91" spans="2:9" ht="13.5" thickBot="1"/>
    <row r="92" spans="2:9">
      <c r="B92" s="79">
        <v>1</v>
      </c>
      <c r="C92" s="21" t="s">
        <v>121</v>
      </c>
      <c r="D92" s="111" t="s">
        <v>2</v>
      </c>
      <c r="E92" s="79" t="s">
        <v>49</v>
      </c>
      <c r="F92" s="79" t="s">
        <v>4</v>
      </c>
      <c r="G92" s="182" t="s">
        <v>137</v>
      </c>
      <c r="H92" s="203"/>
      <c r="I92" s="79" t="s">
        <v>150</v>
      </c>
    </row>
    <row r="93" spans="2:9" ht="13.5" thickBot="1">
      <c r="B93" s="80"/>
      <c r="C93" s="17" t="s">
        <v>122</v>
      </c>
      <c r="D93" s="112"/>
      <c r="E93" s="80"/>
      <c r="F93" s="80"/>
      <c r="G93" s="6" t="s">
        <v>138</v>
      </c>
      <c r="H93" s="27"/>
      <c r="I93" s="80"/>
    </row>
    <row r="94" spans="2:9" ht="13.5" thickBot="1">
      <c r="B94" s="18"/>
    </row>
    <row r="95" spans="2:9">
      <c r="B95" s="79">
        <v>2</v>
      </c>
      <c r="C95" s="21" t="s">
        <v>55</v>
      </c>
      <c r="D95" s="111" t="s">
        <v>3</v>
      </c>
      <c r="E95" s="79" t="s">
        <v>49</v>
      </c>
      <c r="F95" s="79" t="s">
        <v>5</v>
      </c>
      <c r="G95" s="16" t="s">
        <v>53</v>
      </c>
      <c r="H95" s="25"/>
      <c r="I95" s="79" t="s">
        <v>151</v>
      </c>
    </row>
    <row r="96" spans="2:9" ht="13.5" thickBot="1">
      <c r="B96" s="80"/>
      <c r="C96" s="17" t="s">
        <v>128</v>
      </c>
      <c r="D96" s="112"/>
      <c r="E96" s="80"/>
      <c r="F96" s="80"/>
      <c r="G96" s="204" t="s">
        <v>141</v>
      </c>
      <c r="H96" s="205"/>
      <c r="I96" s="80"/>
    </row>
    <row r="97" spans="2:12">
      <c r="B97" s="9"/>
      <c r="C97" s="10"/>
      <c r="D97" s="22"/>
      <c r="E97" s="9"/>
      <c r="F97" s="9"/>
      <c r="G97" s="23"/>
      <c r="H97" s="12"/>
      <c r="I97" s="9"/>
    </row>
    <row r="98" spans="2:12">
      <c r="B98" s="9"/>
      <c r="C98" s="10"/>
      <c r="D98" s="22"/>
      <c r="E98" s="9"/>
      <c r="F98" s="9"/>
      <c r="G98" s="23"/>
      <c r="H98" s="12"/>
      <c r="I98" s="9"/>
    </row>
    <row r="100" spans="2:12" ht="13.5" thickBot="1"/>
    <row r="101" spans="2:12" ht="12.75" customHeight="1" thickBot="1">
      <c r="B101" s="99" t="s">
        <v>152</v>
      </c>
      <c r="C101" s="100"/>
    </row>
    <row r="102" spans="2:12" ht="13.5" customHeight="1" thickBot="1">
      <c r="B102" s="137"/>
      <c r="C102" s="138"/>
      <c r="D102" s="28"/>
      <c r="E102" s="28"/>
      <c r="F102" s="28"/>
      <c r="G102" s="28"/>
      <c r="H102" s="28"/>
      <c r="I102" s="28"/>
      <c r="J102" s="28"/>
      <c r="K102" s="28"/>
      <c r="L102" s="25"/>
    </row>
    <row r="103" spans="2:12" ht="13.5" thickBot="1">
      <c r="B103" s="26"/>
      <c r="C103" s="29"/>
      <c r="D103" s="29"/>
      <c r="E103" s="29"/>
      <c r="F103" s="29"/>
      <c r="G103" s="29"/>
      <c r="H103" s="29"/>
      <c r="I103" s="29"/>
      <c r="J103" s="29"/>
      <c r="K103" s="29"/>
      <c r="L103" s="27"/>
    </row>
    <row r="104" spans="2:12" ht="13.5" thickBot="1"/>
    <row r="105" spans="2:12">
      <c r="B105" s="79">
        <v>1</v>
      </c>
      <c r="C105" s="16" t="s">
        <v>137</v>
      </c>
      <c r="D105" s="74" t="s">
        <v>49</v>
      </c>
      <c r="E105" s="150" t="s">
        <v>53</v>
      </c>
      <c r="F105" s="202"/>
      <c r="G105" s="151"/>
      <c r="H105" s="133" t="s">
        <v>153</v>
      </c>
      <c r="I105" s="87"/>
      <c r="J105" s="1" t="s">
        <v>47</v>
      </c>
    </row>
    <row r="106" spans="2:12" ht="13.5" thickBot="1">
      <c r="B106" s="80"/>
      <c r="C106" s="6" t="s">
        <v>138</v>
      </c>
      <c r="D106" s="75"/>
      <c r="E106" s="152" t="s">
        <v>141</v>
      </c>
      <c r="F106" s="183"/>
      <c r="G106" s="153"/>
      <c r="H106" s="75"/>
      <c r="I106" s="88"/>
    </row>
    <row r="109" spans="2:12" ht="13.5" thickBot="1"/>
    <row r="110" spans="2:12" ht="12.75" customHeight="1">
      <c r="B110" s="67" t="s">
        <v>50</v>
      </c>
      <c r="C110" s="68"/>
      <c r="D110" s="68"/>
      <c r="E110" s="68"/>
      <c r="F110" s="68"/>
      <c r="G110" s="68"/>
      <c r="H110" s="68"/>
      <c r="I110" s="68"/>
      <c r="J110" s="68"/>
      <c r="K110" s="68"/>
      <c r="L110" s="69"/>
    </row>
    <row r="111" spans="2:12" ht="13.5" customHeight="1" thickBot="1">
      <c r="B111" s="70"/>
      <c r="C111" s="71"/>
      <c r="D111" s="71"/>
      <c r="E111" s="71"/>
      <c r="F111" s="71"/>
      <c r="G111" s="71"/>
      <c r="H111" s="71"/>
      <c r="I111" s="71"/>
      <c r="J111" s="71"/>
      <c r="K111" s="71"/>
      <c r="L111" s="72"/>
    </row>
    <row r="193" spans="1:12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</row>
    <row r="194" spans="1:12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</row>
  </sheetData>
  <sheetProtection password="DEF3" sheet="1" objects="1" scenarios="1" selectLockedCells="1"/>
  <mergeCells count="283">
    <mergeCell ref="B1:M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9:B10"/>
    <mergeCell ref="D9:D10"/>
    <mergeCell ref="E9:E10"/>
    <mergeCell ref="F9:F10"/>
    <mergeCell ref="G9:G10"/>
    <mergeCell ref="H9:H10"/>
    <mergeCell ref="I9:I10"/>
    <mergeCell ref="B13:B14"/>
    <mergeCell ref="D13:D14"/>
    <mergeCell ref="E13:E14"/>
    <mergeCell ref="F13:F14"/>
    <mergeCell ref="G13:G14"/>
    <mergeCell ref="J9:J10"/>
    <mergeCell ref="K9:K10"/>
    <mergeCell ref="L9:L10"/>
    <mergeCell ref="M9:M10"/>
    <mergeCell ref="B11:B12"/>
    <mergeCell ref="D11:D12"/>
    <mergeCell ref="E11:E12"/>
    <mergeCell ref="F11:F12"/>
    <mergeCell ref="G11:G12"/>
    <mergeCell ref="H11:H12"/>
    <mergeCell ref="H13:H14"/>
    <mergeCell ref="I13:I14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I15:I16"/>
    <mergeCell ref="J15:J16"/>
    <mergeCell ref="K15:K16"/>
    <mergeCell ref="L15:L16"/>
    <mergeCell ref="M15:M16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H15:H16"/>
    <mergeCell ref="H20:H21"/>
    <mergeCell ref="I20:I21"/>
    <mergeCell ref="J20:J21"/>
    <mergeCell ref="K20:K21"/>
    <mergeCell ref="L20:L21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B37:B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B39:B40"/>
    <mergeCell ref="D39:D40"/>
    <mergeCell ref="E39:E40"/>
    <mergeCell ref="F39:F40"/>
    <mergeCell ref="G39:G40"/>
    <mergeCell ref="L41:L42"/>
    <mergeCell ref="B43:B44"/>
    <mergeCell ref="D43:D44"/>
    <mergeCell ref="E43:E44"/>
    <mergeCell ref="F43:F44"/>
    <mergeCell ref="G43:G44"/>
    <mergeCell ref="H39:H40"/>
    <mergeCell ref="I39:I40"/>
    <mergeCell ref="J39:J40"/>
    <mergeCell ref="K39:K40"/>
    <mergeCell ref="L39:L40"/>
    <mergeCell ref="B41:B42"/>
    <mergeCell ref="D41:D42"/>
    <mergeCell ref="E41:E42"/>
    <mergeCell ref="F41:F42"/>
    <mergeCell ref="G41:G42"/>
    <mergeCell ref="B49:C50"/>
    <mergeCell ref="D49:D50"/>
    <mergeCell ref="E49:E50"/>
    <mergeCell ref="F49:F50"/>
    <mergeCell ref="G49:G50"/>
    <mergeCell ref="H41:H42"/>
    <mergeCell ref="I41:I42"/>
    <mergeCell ref="J41:J42"/>
    <mergeCell ref="K41:K42"/>
    <mergeCell ref="H49:H50"/>
    <mergeCell ref="I49:I50"/>
    <mergeCell ref="J49:J50"/>
    <mergeCell ref="K49:K50"/>
    <mergeCell ref="L49:L50"/>
    <mergeCell ref="M49:M50"/>
    <mergeCell ref="H43:H44"/>
    <mergeCell ref="I43:I44"/>
    <mergeCell ref="J43:J44"/>
    <mergeCell ref="K43:K44"/>
    <mergeCell ref="L43:L44"/>
    <mergeCell ref="B53:B54"/>
    <mergeCell ref="D53:D54"/>
    <mergeCell ref="E53:E54"/>
    <mergeCell ref="F53:F54"/>
    <mergeCell ref="G53:G54"/>
    <mergeCell ref="B51:B52"/>
    <mergeCell ref="D51:D52"/>
    <mergeCell ref="E51:E52"/>
    <mergeCell ref="F51:F52"/>
    <mergeCell ref="G51:G52"/>
    <mergeCell ref="H53:H54"/>
    <mergeCell ref="I53:I54"/>
    <mergeCell ref="J53:J54"/>
    <mergeCell ref="K53:K54"/>
    <mergeCell ref="L53:L54"/>
    <mergeCell ref="M53:M54"/>
    <mergeCell ref="I51:I52"/>
    <mergeCell ref="J51:J52"/>
    <mergeCell ref="K51:K52"/>
    <mergeCell ref="L51:L52"/>
    <mergeCell ref="M51:M52"/>
    <mergeCell ref="H51:H52"/>
    <mergeCell ref="B57:B58"/>
    <mergeCell ref="D57:D58"/>
    <mergeCell ref="E57:E58"/>
    <mergeCell ref="F57:F58"/>
    <mergeCell ref="G57:G58"/>
    <mergeCell ref="B55:B56"/>
    <mergeCell ref="D55:D56"/>
    <mergeCell ref="E55:E56"/>
    <mergeCell ref="F55:F56"/>
    <mergeCell ref="G55:G56"/>
    <mergeCell ref="H57:H58"/>
    <mergeCell ref="I57:I58"/>
    <mergeCell ref="J57:J58"/>
    <mergeCell ref="K57:K58"/>
    <mergeCell ref="L57:L58"/>
    <mergeCell ref="M57:M58"/>
    <mergeCell ref="I55:I56"/>
    <mergeCell ref="J55:J56"/>
    <mergeCell ref="K55:K56"/>
    <mergeCell ref="L55:L56"/>
    <mergeCell ref="M55:M56"/>
    <mergeCell ref="H55:H56"/>
    <mergeCell ref="L59:L60"/>
    <mergeCell ref="M59:M60"/>
    <mergeCell ref="B66:L67"/>
    <mergeCell ref="B59:B60"/>
    <mergeCell ref="D59:D60"/>
    <mergeCell ref="E59:E60"/>
    <mergeCell ref="F59:F60"/>
    <mergeCell ref="G59:G60"/>
    <mergeCell ref="H59:H60"/>
    <mergeCell ref="B71:C72"/>
    <mergeCell ref="B74:B75"/>
    <mergeCell ref="D74:D75"/>
    <mergeCell ref="E74:E75"/>
    <mergeCell ref="F74:F75"/>
    <mergeCell ref="G74:H74"/>
    <mergeCell ref="I59:I60"/>
    <mergeCell ref="J59:J60"/>
    <mergeCell ref="K59:K60"/>
    <mergeCell ref="B80:B81"/>
    <mergeCell ref="D80:D81"/>
    <mergeCell ref="E80:E81"/>
    <mergeCell ref="F80:F81"/>
    <mergeCell ref="G80:H80"/>
    <mergeCell ref="I80:I81"/>
    <mergeCell ref="G81:H81"/>
    <mergeCell ref="I74:I75"/>
    <mergeCell ref="G75:H75"/>
    <mergeCell ref="B77:B78"/>
    <mergeCell ref="D77:D78"/>
    <mergeCell ref="E77:E78"/>
    <mergeCell ref="F77:F78"/>
    <mergeCell ref="G77:H77"/>
    <mergeCell ref="I77:I78"/>
    <mergeCell ref="G78:H78"/>
    <mergeCell ref="B89:C90"/>
    <mergeCell ref="B92:B93"/>
    <mergeCell ref="D92:D93"/>
    <mergeCell ref="E92:E93"/>
    <mergeCell ref="F92:F93"/>
    <mergeCell ref="I92:I93"/>
    <mergeCell ref="B83:B84"/>
    <mergeCell ref="D83:D84"/>
    <mergeCell ref="E83:E84"/>
    <mergeCell ref="F83:F84"/>
    <mergeCell ref="G83:H83"/>
    <mergeCell ref="I83:I84"/>
    <mergeCell ref="G84:H84"/>
    <mergeCell ref="G92:H92"/>
    <mergeCell ref="B105:B106"/>
    <mergeCell ref="D105:D106"/>
    <mergeCell ref="E105:G105"/>
    <mergeCell ref="H105:I106"/>
    <mergeCell ref="E106:G106"/>
    <mergeCell ref="B110:L111"/>
    <mergeCell ref="B95:B96"/>
    <mergeCell ref="D95:D96"/>
    <mergeCell ref="E95:E96"/>
    <mergeCell ref="F95:F96"/>
    <mergeCell ref="I95:I96"/>
    <mergeCell ref="B101:C102"/>
    <mergeCell ref="G96:H96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L131"/>
  <sheetViews>
    <sheetView workbookViewId="0">
      <pane ySplit="2" topLeftCell="A3" activePane="bottomLeft" state="frozen"/>
      <selection activeCell="C12" sqref="C12:C15"/>
      <selection pane="bottomLeft"/>
    </sheetView>
  </sheetViews>
  <sheetFormatPr defaultRowHeight="12.75"/>
  <cols>
    <col min="1" max="2" width="3.5703125" style="1" customWidth="1"/>
    <col min="3" max="3" width="19.42578125" style="1" customWidth="1"/>
    <col min="4" max="11" width="7.7109375" style="1" customWidth="1"/>
    <col min="12" max="16384" width="9.140625" style="1"/>
  </cols>
  <sheetData>
    <row r="1" spans="2:12" ht="11.25" customHeight="1">
      <c r="B1" s="92" t="s">
        <v>154</v>
      </c>
      <c r="C1" s="93"/>
      <c r="D1" s="93"/>
      <c r="E1" s="93"/>
      <c r="F1" s="93"/>
      <c r="G1" s="93"/>
      <c r="H1" s="93"/>
      <c r="I1" s="93"/>
      <c r="J1" s="94"/>
      <c r="K1" s="93"/>
      <c r="L1" s="94"/>
    </row>
    <row r="2" spans="2:12" ht="12" customHeight="1" thickBot="1">
      <c r="B2" s="95"/>
      <c r="C2" s="96"/>
      <c r="D2" s="96"/>
      <c r="E2" s="96"/>
      <c r="F2" s="96"/>
      <c r="G2" s="96"/>
      <c r="H2" s="96"/>
      <c r="I2" s="96"/>
      <c r="J2" s="97"/>
      <c r="K2" s="96"/>
      <c r="L2" s="97"/>
    </row>
    <row r="3" spans="2:12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ht="13.5" thickBot="1"/>
    <row r="5" spans="2:12" ht="12.75" customHeight="1">
      <c r="B5" s="74" t="s">
        <v>52</v>
      </c>
      <c r="C5" s="87"/>
      <c r="D5" s="79" t="s">
        <v>2</v>
      </c>
      <c r="E5" s="79" t="s">
        <v>3</v>
      </c>
      <c r="F5" s="79" t="s">
        <v>4</v>
      </c>
      <c r="G5" s="79" t="s">
        <v>5</v>
      </c>
      <c r="H5" s="79" t="s">
        <v>6</v>
      </c>
      <c r="I5" s="89" t="s">
        <v>7</v>
      </c>
      <c r="J5" s="89" t="s">
        <v>8</v>
      </c>
      <c r="K5" s="89" t="s">
        <v>9</v>
      </c>
      <c r="L5" s="79" t="s">
        <v>10</v>
      </c>
    </row>
    <row r="6" spans="2:12" ht="12.75" customHeight="1" thickBot="1">
      <c r="B6" s="75"/>
      <c r="C6" s="98"/>
      <c r="D6" s="80"/>
      <c r="E6" s="80"/>
      <c r="F6" s="80"/>
      <c r="G6" s="80"/>
      <c r="H6" s="80"/>
      <c r="I6" s="90"/>
      <c r="J6" s="90"/>
      <c r="K6" s="90"/>
      <c r="L6" s="80"/>
    </row>
    <row r="7" spans="2:12" ht="12.75" customHeight="1" thickBot="1">
      <c r="B7" s="74" t="s">
        <v>2</v>
      </c>
      <c r="C7" s="3" t="s">
        <v>109</v>
      </c>
      <c r="D7" s="91"/>
      <c r="E7" s="73">
        <v>21</v>
      </c>
      <c r="F7" s="73">
        <v>21</v>
      </c>
      <c r="G7" s="73">
        <v>21</v>
      </c>
      <c r="H7" s="73">
        <f>COUNTIF(D7:G8,21)</f>
        <v>3</v>
      </c>
      <c r="I7" s="73">
        <f>SUM(D7:G8)</f>
        <v>63</v>
      </c>
      <c r="J7" s="73">
        <f>SUM(D7:D14)</f>
        <v>53</v>
      </c>
      <c r="K7" s="73">
        <f>SUM(I7-J7)</f>
        <v>10</v>
      </c>
      <c r="L7" s="73">
        <v>1</v>
      </c>
    </row>
    <row r="8" spans="2:12" ht="12.75" customHeight="1" thickBot="1">
      <c r="B8" s="75"/>
      <c r="C8" s="45" t="s">
        <v>155</v>
      </c>
      <c r="D8" s="91"/>
      <c r="E8" s="73"/>
      <c r="F8" s="73"/>
      <c r="G8" s="73"/>
      <c r="H8" s="73"/>
      <c r="I8" s="73"/>
      <c r="J8" s="73"/>
      <c r="K8" s="73"/>
      <c r="L8" s="73"/>
    </row>
    <row r="9" spans="2:12" ht="12.75" customHeight="1" thickBot="1">
      <c r="B9" s="74" t="s">
        <v>3</v>
      </c>
      <c r="C9" s="3" t="s">
        <v>156</v>
      </c>
      <c r="D9" s="124">
        <v>16</v>
      </c>
      <c r="E9" s="125"/>
      <c r="F9" s="73">
        <v>21</v>
      </c>
      <c r="G9" s="73">
        <v>21</v>
      </c>
      <c r="H9" s="73">
        <f t="shared" ref="H9" si="0">COUNTIF(D9:G10,21)</f>
        <v>2</v>
      </c>
      <c r="I9" s="73">
        <f>SUM(D9:G10)</f>
        <v>58</v>
      </c>
      <c r="J9" s="73">
        <f>SUM(E7:E14)</f>
        <v>54</v>
      </c>
      <c r="K9" s="73">
        <f t="shared" ref="K9" si="1">SUM(I9-J9)</f>
        <v>4</v>
      </c>
      <c r="L9" s="73">
        <v>2</v>
      </c>
    </row>
    <row r="10" spans="2:12" ht="12.75" customHeight="1" thickBot="1">
      <c r="B10" s="75"/>
      <c r="C10" s="4" t="s">
        <v>157</v>
      </c>
      <c r="D10" s="124"/>
      <c r="E10" s="125"/>
      <c r="F10" s="73"/>
      <c r="G10" s="73"/>
      <c r="H10" s="73"/>
      <c r="I10" s="73"/>
      <c r="J10" s="73"/>
      <c r="K10" s="73"/>
      <c r="L10" s="73"/>
    </row>
    <row r="11" spans="2:12" ht="12.75" customHeight="1" thickBot="1">
      <c r="B11" s="74" t="s">
        <v>4</v>
      </c>
      <c r="C11" s="3" t="s">
        <v>158</v>
      </c>
      <c r="D11" s="124">
        <v>20</v>
      </c>
      <c r="E11" s="73">
        <v>14</v>
      </c>
      <c r="F11" s="125"/>
      <c r="G11" s="73">
        <v>18</v>
      </c>
      <c r="H11" s="73">
        <f t="shared" ref="H11" si="2">COUNTIF(D11:G12,21)</f>
        <v>0</v>
      </c>
      <c r="I11" s="73">
        <f t="shared" ref="I11" si="3">SUM(D11:G12)</f>
        <v>52</v>
      </c>
      <c r="J11" s="73">
        <f>SUM(F7:F14)</f>
        <v>63</v>
      </c>
      <c r="K11" s="73">
        <f t="shared" ref="K11" si="4">SUM(I11-J11)</f>
        <v>-11</v>
      </c>
      <c r="L11" s="73">
        <v>4</v>
      </c>
    </row>
    <row r="12" spans="2:12" ht="12.75" customHeight="1" thickBot="1">
      <c r="B12" s="75"/>
      <c r="C12" s="4" t="s">
        <v>159</v>
      </c>
      <c r="D12" s="124"/>
      <c r="E12" s="73"/>
      <c r="F12" s="125"/>
      <c r="G12" s="73"/>
      <c r="H12" s="73"/>
      <c r="I12" s="73"/>
      <c r="J12" s="73"/>
      <c r="K12" s="73"/>
      <c r="L12" s="73"/>
    </row>
    <row r="13" spans="2:12" ht="12.75" customHeight="1" thickBot="1">
      <c r="B13" s="74" t="s">
        <v>5</v>
      </c>
      <c r="C13" s="15" t="s">
        <v>160</v>
      </c>
      <c r="D13" s="124">
        <v>17</v>
      </c>
      <c r="E13" s="73">
        <v>19</v>
      </c>
      <c r="F13" s="73">
        <v>21</v>
      </c>
      <c r="G13" s="125"/>
      <c r="H13" s="73">
        <f t="shared" ref="H13" si="5">COUNTIF(D13:G14,21)</f>
        <v>1</v>
      </c>
      <c r="I13" s="73">
        <f t="shared" ref="I13" si="6">SUM(D13:G14)</f>
        <v>57</v>
      </c>
      <c r="J13" s="73">
        <f>SUM(G7:G14)</f>
        <v>60</v>
      </c>
      <c r="K13" s="73">
        <f t="shared" ref="K13" si="7">SUM(I13-J13)</f>
        <v>-3</v>
      </c>
      <c r="L13" s="73">
        <v>3</v>
      </c>
    </row>
    <row r="14" spans="2:12" ht="12.75" customHeight="1" thickBot="1">
      <c r="B14" s="75"/>
      <c r="C14" s="4" t="s">
        <v>161</v>
      </c>
      <c r="D14" s="124"/>
      <c r="E14" s="73"/>
      <c r="F14" s="73"/>
      <c r="G14" s="125"/>
      <c r="H14" s="73"/>
      <c r="I14" s="73"/>
      <c r="J14" s="73"/>
      <c r="K14" s="73"/>
      <c r="L14" s="73"/>
    </row>
    <row r="15" spans="2:12" ht="12.75" customHeight="1">
      <c r="B15" s="9"/>
      <c r="C15" s="10"/>
      <c r="D15" s="9"/>
      <c r="E15" s="9"/>
      <c r="F15" s="9"/>
      <c r="G15" s="11"/>
      <c r="H15" s="9"/>
      <c r="I15" s="9"/>
      <c r="J15" s="9"/>
      <c r="K15" s="9"/>
      <c r="L15" s="9"/>
    </row>
    <row r="16" spans="2:12" ht="12.75" customHeight="1">
      <c r="B16" s="9"/>
      <c r="C16" s="12"/>
      <c r="D16" s="9"/>
      <c r="E16" s="9"/>
      <c r="F16" s="9"/>
    </row>
    <row r="17" spans="2:12" ht="12.75" customHeight="1">
      <c r="C17" s="12"/>
      <c r="D17" s="9"/>
      <c r="E17" s="9"/>
      <c r="F17" s="9"/>
    </row>
    <row r="18" spans="2:12" ht="12.75" customHeight="1">
      <c r="C18" s="12"/>
      <c r="D18" s="9"/>
      <c r="E18" s="9"/>
      <c r="F18" s="9"/>
    </row>
    <row r="19" spans="2:12" ht="12.75" customHeight="1" thickBot="1"/>
    <row r="20" spans="2:12" ht="12.75" customHeight="1">
      <c r="B20" s="74" t="s">
        <v>61</v>
      </c>
      <c r="C20" s="87"/>
      <c r="D20" s="79" t="s">
        <v>2</v>
      </c>
      <c r="E20" s="79" t="s">
        <v>3</v>
      </c>
      <c r="F20" s="79" t="s">
        <v>4</v>
      </c>
      <c r="G20" s="79" t="s">
        <v>5</v>
      </c>
      <c r="H20" s="79" t="s">
        <v>6</v>
      </c>
      <c r="I20" s="89" t="s">
        <v>7</v>
      </c>
      <c r="J20" s="89" t="s">
        <v>8</v>
      </c>
      <c r="K20" s="89" t="s">
        <v>9</v>
      </c>
      <c r="L20" s="79" t="s">
        <v>10</v>
      </c>
    </row>
    <row r="21" spans="2:12" ht="12.75" customHeight="1" thickBot="1">
      <c r="B21" s="75"/>
      <c r="C21" s="98"/>
      <c r="D21" s="80"/>
      <c r="E21" s="80"/>
      <c r="F21" s="80"/>
      <c r="G21" s="80"/>
      <c r="H21" s="80"/>
      <c r="I21" s="90"/>
      <c r="J21" s="90"/>
      <c r="K21" s="90"/>
      <c r="L21" s="80"/>
    </row>
    <row r="22" spans="2:12" ht="12.75" customHeight="1" thickBot="1">
      <c r="B22" s="74" t="s">
        <v>2</v>
      </c>
      <c r="C22" s="3" t="s">
        <v>100</v>
      </c>
      <c r="D22" s="91"/>
      <c r="E22" s="73">
        <v>21</v>
      </c>
      <c r="F22" s="73">
        <v>21</v>
      </c>
      <c r="G22" s="73">
        <v>21</v>
      </c>
      <c r="H22" s="73">
        <f>COUNTIF(D22:G23,21)</f>
        <v>3</v>
      </c>
      <c r="I22" s="73">
        <f>SUM(D22:G23)</f>
        <v>63</v>
      </c>
      <c r="J22" s="73">
        <f>SUM(D22:D29)</f>
        <v>49</v>
      </c>
      <c r="K22" s="73">
        <f>SUM(I22-J22)</f>
        <v>14</v>
      </c>
      <c r="L22" s="73">
        <v>1</v>
      </c>
    </row>
    <row r="23" spans="2:12" ht="12.75" customHeight="1" thickBot="1">
      <c r="B23" s="75"/>
      <c r="C23" s="15" t="s">
        <v>103</v>
      </c>
      <c r="D23" s="91"/>
      <c r="E23" s="73"/>
      <c r="F23" s="73"/>
      <c r="G23" s="73"/>
      <c r="H23" s="73"/>
      <c r="I23" s="73"/>
      <c r="J23" s="73"/>
      <c r="K23" s="73"/>
      <c r="L23" s="73"/>
    </row>
    <row r="24" spans="2:12" ht="12.75" customHeight="1" thickBot="1">
      <c r="B24" s="74" t="s">
        <v>3</v>
      </c>
      <c r="C24" s="3" t="s">
        <v>162</v>
      </c>
      <c r="D24" s="124">
        <v>16</v>
      </c>
      <c r="E24" s="125"/>
      <c r="F24" s="73">
        <v>20</v>
      </c>
      <c r="G24" s="73">
        <v>21</v>
      </c>
      <c r="H24" s="73">
        <f t="shared" ref="H24" si="8">COUNTIF(D24:G25,21)</f>
        <v>1</v>
      </c>
      <c r="I24" s="73">
        <f>SUM(D24:G25)</f>
        <v>57</v>
      </c>
      <c r="J24" s="73">
        <f>SUM(E22:E29)</f>
        <v>59</v>
      </c>
      <c r="K24" s="73">
        <f t="shared" ref="K24" si="9">SUM(I24-J24)</f>
        <v>-2</v>
      </c>
      <c r="L24" s="73">
        <v>2</v>
      </c>
    </row>
    <row r="25" spans="2:12" ht="12.75" customHeight="1" thickBot="1">
      <c r="B25" s="75"/>
      <c r="C25" s="4" t="s">
        <v>111</v>
      </c>
      <c r="D25" s="124"/>
      <c r="E25" s="125"/>
      <c r="F25" s="73"/>
      <c r="G25" s="73"/>
      <c r="H25" s="73"/>
      <c r="I25" s="73"/>
      <c r="J25" s="73"/>
      <c r="K25" s="73"/>
      <c r="L25" s="73"/>
    </row>
    <row r="26" spans="2:12" ht="12.75" customHeight="1" thickBot="1">
      <c r="B26" s="74" t="s">
        <v>4</v>
      </c>
      <c r="C26" s="3" t="s">
        <v>112</v>
      </c>
      <c r="D26" s="124">
        <v>17</v>
      </c>
      <c r="E26" s="73">
        <v>21</v>
      </c>
      <c r="F26" s="125"/>
      <c r="G26" s="73">
        <v>20</v>
      </c>
      <c r="H26" s="73">
        <f t="shared" ref="H26" si="10">COUNTIF(D26:G27,21)</f>
        <v>1</v>
      </c>
      <c r="I26" s="73">
        <f t="shared" ref="I26" si="11">SUM(D26:G27)</f>
        <v>58</v>
      </c>
      <c r="J26" s="73">
        <f>SUM(F22:F29)</f>
        <v>62</v>
      </c>
      <c r="K26" s="73">
        <f t="shared" ref="K26" si="12">SUM(I26-J26)</f>
        <v>-4</v>
      </c>
      <c r="L26" s="73">
        <v>3</v>
      </c>
    </row>
    <row r="27" spans="2:12" ht="12.75" customHeight="1" thickBot="1">
      <c r="B27" s="75"/>
      <c r="C27" s="4" t="s">
        <v>101</v>
      </c>
      <c r="D27" s="124"/>
      <c r="E27" s="73"/>
      <c r="F27" s="125"/>
      <c r="G27" s="73"/>
      <c r="H27" s="73"/>
      <c r="I27" s="73"/>
      <c r="J27" s="73"/>
      <c r="K27" s="73"/>
      <c r="L27" s="73"/>
    </row>
    <row r="28" spans="2:12" ht="12.75" customHeight="1" thickBot="1">
      <c r="B28" s="74" t="s">
        <v>5</v>
      </c>
      <c r="C28" s="15" t="s">
        <v>163</v>
      </c>
      <c r="D28" s="124">
        <v>16</v>
      </c>
      <c r="E28" s="73">
        <v>17</v>
      </c>
      <c r="F28" s="73">
        <v>21</v>
      </c>
      <c r="G28" s="125"/>
      <c r="H28" s="73">
        <f t="shared" ref="H28" si="13">COUNTIF(D28:G29,21)</f>
        <v>1</v>
      </c>
      <c r="I28" s="73">
        <f t="shared" ref="I28" si="14">SUM(D28:G29)</f>
        <v>54</v>
      </c>
      <c r="J28" s="73">
        <f>SUM(G22:G29)</f>
        <v>62</v>
      </c>
      <c r="K28" s="73">
        <f t="shared" ref="K28" si="15">SUM(I28-J28)</f>
        <v>-8</v>
      </c>
      <c r="L28" s="73">
        <v>4</v>
      </c>
    </row>
    <row r="29" spans="2:12" ht="12.75" customHeight="1" thickBot="1">
      <c r="B29" s="75"/>
      <c r="C29" s="4" t="s">
        <v>164</v>
      </c>
      <c r="D29" s="124"/>
      <c r="E29" s="73"/>
      <c r="F29" s="73"/>
      <c r="G29" s="125"/>
      <c r="H29" s="73"/>
      <c r="I29" s="73"/>
      <c r="J29" s="73"/>
      <c r="K29" s="73"/>
      <c r="L29" s="73"/>
    </row>
    <row r="30" spans="2:12" ht="12.75" customHeight="1">
      <c r="B30" s="9"/>
      <c r="C30" s="10"/>
      <c r="D30" s="9"/>
      <c r="E30" s="9"/>
      <c r="F30" s="9"/>
      <c r="G30" s="11"/>
      <c r="H30" s="9"/>
      <c r="I30" s="9"/>
      <c r="J30" s="9"/>
      <c r="K30" s="9"/>
      <c r="L30" s="9"/>
    </row>
    <row r="31" spans="2:12" ht="12.75" customHeight="1">
      <c r="B31" s="9"/>
      <c r="C31" s="12"/>
      <c r="D31" s="9"/>
      <c r="E31" s="9"/>
      <c r="F31" s="9"/>
    </row>
    <row r="32" spans="2:12" ht="12.75" customHeight="1">
      <c r="C32" s="12"/>
      <c r="D32" s="9"/>
      <c r="E32" s="9"/>
      <c r="F32" s="9"/>
    </row>
    <row r="33" spans="2:12" ht="12.75" customHeight="1"/>
    <row r="34" spans="2:12" ht="12.75" customHeight="1" thickBot="1">
      <c r="C34" s="12"/>
      <c r="D34" s="9"/>
      <c r="E34" s="9"/>
      <c r="F34" s="9"/>
      <c r="G34" s="9"/>
      <c r="H34" s="9"/>
      <c r="I34" s="9"/>
      <c r="J34" s="9"/>
      <c r="K34" s="9"/>
    </row>
    <row r="35" spans="2:12" ht="12.75" customHeight="1">
      <c r="B35" s="74" t="s">
        <v>43</v>
      </c>
      <c r="C35" s="87"/>
      <c r="D35" s="79" t="s">
        <v>2</v>
      </c>
      <c r="E35" s="79" t="s">
        <v>3</v>
      </c>
      <c r="F35" s="79" t="s">
        <v>4</v>
      </c>
      <c r="G35" s="79" t="s">
        <v>5</v>
      </c>
      <c r="H35" s="79" t="s">
        <v>6</v>
      </c>
      <c r="I35" s="89" t="s">
        <v>7</v>
      </c>
      <c r="J35" s="89" t="s">
        <v>8</v>
      </c>
      <c r="K35" s="89" t="s">
        <v>9</v>
      </c>
      <c r="L35" s="79" t="s">
        <v>10</v>
      </c>
    </row>
    <row r="36" spans="2:12" ht="12.75" customHeight="1" thickBot="1">
      <c r="B36" s="75"/>
      <c r="C36" s="98"/>
      <c r="D36" s="80"/>
      <c r="E36" s="80"/>
      <c r="F36" s="80"/>
      <c r="G36" s="80"/>
      <c r="H36" s="80"/>
      <c r="I36" s="90"/>
      <c r="J36" s="90"/>
      <c r="K36" s="90"/>
      <c r="L36" s="80"/>
    </row>
    <row r="37" spans="2:12" ht="12.75" customHeight="1" thickBot="1">
      <c r="B37" s="74" t="s">
        <v>2</v>
      </c>
      <c r="C37" s="3" t="s">
        <v>165</v>
      </c>
      <c r="D37" s="91"/>
      <c r="E37" s="73">
        <v>21</v>
      </c>
      <c r="F37" s="73">
        <v>21</v>
      </c>
      <c r="G37" s="73">
        <v>21</v>
      </c>
      <c r="H37" s="73">
        <f>COUNTIF(D37:G38,21)</f>
        <v>3</v>
      </c>
      <c r="I37" s="73">
        <f>SUM(D37:G38)</f>
        <v>63</v>
      </c>
      <c r="J37" s="73">
        <f>SUM(D37:D44)</f>
        <v>43</v>
      </c>
      <c r="K37" s="73">
        <f>SUM(I37-J37)</f>
        <v>20</v>
      </c>
      <c r="L37" s="73">
        <v>1</v>
      </c>
    </row>
    <row r="38" spans="2:12" ht="12.75" customHeight="1" thickBot="1">
      <c r="B38" s="75"/>
      <c r="C38" s="15" t="s">
        <v>166</v>
      </c>
      <c r="D38" s="91"/>
      <c r="E38" s="73"/>
      <c r="F38" s="73"/>
      <c r="G38" s="73"/>
      <c r="H38" s="73"/>
      <c r="I38" s="73"/>
      <c r="J38" s="73"/>
      <c r="K38" s="73"/>
      <c r="L38" s="73"/>
    </row>
    <row r="39" spans="2:12" ht="12.75" customHeight="1" thickBot="1">
      <c r="B39" s="74" t="s">
        <v>3</v>
      </c>
      <c r="C39" s="3" t="s">
        <v>114</v>
      </c>
      <c r="D39" s="124">
        <v>13</v>
      </c>
      <c r="E39" s="125"/>
      <c r="F39" s="73">
        <v>17</v>
      </c>
      <c r="G39" s="73">
        <v>21</v>
      </c>
      <c r="H39" s="73">
        <f t="shared" ref="H39" si="16">COUNTIF(D39:G40,21)</f>
        <v>1</v>
      </c>
      <c r="I39" s="73">
        <f>SUM(D39:G40)</f>
        <v>51</v>
      </c>
      <c r="J39" s="73">
        <f>SUM(E37:E44)</f>
        <v>60</v>
      </c>
      <c r="K39" s="73">
        <f t="shared" ref="K39" si="17">SUM(I39-J39)</f>
        <v>-9</v>
      </c>
      <c r="L39" s="73">
        <v>3</v>
      </c>
    </row>
    <row r="40" spans="2:12" ht="12.75" customHeight="1" thickBot="1">
      <c r="B40" s="75"/>
      <c r="C40" s="4" t="s">
        <v>259</v>
      </c>
      <c r="D40" s="124"/>
      <c r="E40" s="125"/>
      <c r="F40" s="73"/>
      <c r="G40" s="73"/>
      <c r="H40" s="73"/>
      <c r="I40" s="73"/>
      <c r="J40" s="73"/>
      <c r="K40" s="73"/>
      <c r="L40" s="73"/>
    </row>
    <row r="41" spans="2:12" ht="12.75" customHeight="1" thickBot="1">
      <c r="B41" s="74" t="s">
        <v>4</v>
      </c>
      <c r="C41" s="3" t="s">
        <v>167</v>
      </c>
      <c r="D41" s="124">
        <v>15</v>
      </c>
      <c r="E41" s="73">
        <v>21</v>
      </c>
      <c r="F41" s="125"/>
      <c r="G41" s="73">
        <v>21</v>
      </c>
      <c r="H41" s="73">
        <f t="shared" ref="H41" si="18">COUNTIF(D41:G42,21)</f>
        <v>2</v>
      </c>
      <c r="I41" s="73">
        <f t="shared" ref="I41" si="19">SUM(D41:G42)</f>
        <v>57</v>
      </c>
      <c r="J41" s="73">
        <f>SUM(F37:F44)</f>
        <v>52</v>
      </c>
      <c r="K41" s="73">
        <f t="shared" ref="K41" si="20">SUM(I41-J41)</f>
        <v>5</v>
      </c>
      <c r="L41" s="73">
        <v>2</v>
      </c>
    </row>
    <row r="42" spans="2:12" ht="12.75" customHeight="1" thickBot="1">
      <c r="B42" s="75"/>
      <c r="C42" s="4" t="s">
        <v>168</v>
      </c>
      <c r="D42" s="124"/>
      <c r="E42" s="73"/>
      <c r="F42" s="125"/>
      <c r="G42" s="73"/>
      <c r="H42" s="73"/>
      <c r="I42" s="73"/>
      <c r="J42" s="73"/>
      <c r="K42" s="73"/>
      <c r="L42" s="73"/>
    </row>
    <row r="43" spans="2:12" ht="12.75" customHeight="1" thickBot="1">
      <c r="B43" s="74" t="s">
        <v>5</v>
      </c>
      <c r="C43" s="15" t="s">
        <v>107</v>
      </c>
      <c r="D43" s="124">
        <v>15</v>
      </c>
      <c r="E43" s="73">
        <v>18</v>
      </c>
      <c r="F43" s="73">
        <v>14</v>
      </c>
      <c r="G43" s="125"/>
      <c r="H43" s="73">
        <f t="shared" ref="H43" si="21">COUNTIF(D43:G44,21)</f>
        <v>0</v>
      </c>
      <c r="I43" s="73">
        <f t="shared" ref="I43" si="22">SUM(D43:G44)</f>
        <v>47</v>
      </c>
      <c r="J43" s="73">
        <f>SUM(G37:G44)</f>
        <v>63</v>
      </c>
      <c r="K43" s="73">
        <f t="shared" ref="K43" si="23">SUM(I43-J43)</f>
        <v>-16</v>
      </c>
      <c r="L43" s="73">
        <v>4</v>
      </c>
    </row>
    <row r="44" spans="2:12" ht="12.75" customHeight="1" thickBot="1">
      <c r="B44" s="75"/>
      <c r="C44" s="4" t="s">
        <v>68</v>
      </c>
      <c r="D44" s="124"/>
      <c r="E44" s="73"/>
      <c r="F44" s="73"/>
      <c r="G44" s="125"/>
      <c r="H44" s="73"/>
      <c r="I44" s="73"/>
      <c r="J44" s="73"/>
      <c r="K44" s="73"/>
      <c r="L44" s="73"/>
    </row>
    <row r="45" spans="2:12" ht="12.75" customHeight="1">
      <c r="B45" s="9"/>
      <c r="C45" s="12"/>
      <c r="D45" s="9"/>
      <c r="E45" s="9"/>
      <c r="F45" s="9"/>
    </row>
    <row r="46" spans="2:12" ht="12.75" customHeight="1">
      <c r="C46" s="12"/>
      <c r="D46" s="9"/>
      <c r="E46" s="9"/>
      <c r="F46" s="9"/>
    </row>
    <row r="47" spans="2:12" ht="12.75" customHeight="1"/>
    <row r="48" spans="2:12" ht="12.75" customHeight="1"/>
    <row r="49" spans="2:12" ht="12.75" customHeight="1" thickBot="1"/>
    <row r="50" spans="2:12" ht="12.75" customHeight="1">
      <c r="B50" s="74" t="s">
        <v>44</v>
      </c>
      <c r="C50" s="87"/>
      <c r="D50" s="79" t="s">
        <v>2</v>
      </c>
      <c r="E50" s="79" t="s">
        <v>3</v>
      </c>
      <c r="F50" s="79" t="s">
        <v>4</v>
      </c>
      <c r="G50" s="79" t="s">
        <v>5</v>
      </c>
      <c r="H50" s="79" t="s">
        <v>6</v>
      </c>
      <c r="I50" s="89" t="s">
        <v>7</v>
      </c>
      <c r="J50" s="89" t="s">
        <v>8</v>
      </c>
      <c r="K50" s="89" t="s">
        <v>9</v>
      </c>
      <c r="L50" s="79" t="s">
        <v>10</v>
      </c>
    </row>
    <row r="51" spans="2:12" ht="12.75" customHeight="1" thickBot="1">
      <c r="B51" s="75"/>
      <c r="C51" s="98"/>
      <c r="D51" s="80"/>
      <c r="E51" s="80"/>
      <c r="F51" s="80"/>
      <c r="G51" s="80"/>
      <c r="H51" s="80"/>
      <c r="I51" s="90"/>
      <c r="J51" s="90"/>
      <c r="K51" s="90"/>
      <c r="L51" s="80"/>
    </row>
    <row r="52" spans="2:12" ht="12.75" customHeight="1" thickBot="1">
      <c r="B52" s="74" t="s">
        <v>2</v>
      </c>
      <c r="C52" s="3" t="s">
        <v>169</v>
      </c>
      <c r="D52" s="91"/>
      <c r="E52" s="73">
        <v>21</v>
      </c>
      <c r="F52" s="73">
        <v>21</v>
      </c>
      <c r="G52" s="73">
        <v>21</v>
      </c>
      <c r="H52" s="73">
        <f>COUNTIF(D52:G53,21)</f>
        <v>3</v>
      </c>
      <c r="I52" s="73">
        <f>SUM(D52:G53)</f>
        <v>63</v>
      </c>
      <c r="J52" s="73">
        <f>SUM(D52:D59)</f>
        <v>40</v>
      </c>
      <c r="K52" s="73">
        <f>SUM(I52-J52)</f>
        <v>23</v>
      </c>
      <c r="L52" s="73">
        <v>1</v>
      </c>
    </row>
    <row r="53" spans="2:12" ht="12.75" customHeight="1" thickBot="1">
      <c r="B53" s="75"/>
      <c r="C53" s="15" t="s">
        <v>95</v>
      </c>
      <c r="D53" s="91"/>
      <c r="E53" s="73"/>
      <c r="F53" s="73"/>
      <c r="G53" s="73"/>
      <c r="H53" s="73"/>
      <c r="I53" s="73"/>
      <c r="J53" s="73"/>
      <c r="K53" s="73"/>
      <c r="L53" s="73"/>
    </row>
    <row r="54" spans="2:12" ht="12.75" customHeight="1" thickBot="1">
      <c r="B54" s="74" t="s">
        <v>3</v>
      </c>
      <c r="C54" s="3" t="s">
        <v>170</v>
      </c>
      <c r="D54" s="124">
        <v>10</v>
      </c>
      <c r="E54" s="125"/>
      <c r="F54" s="73">
        <v>21</v>
      </c>
      <c r="G54" s="73">
        <v>18</v>
      </c>
      <c r="H54" s="73">
        <f t="shared" ref="H54" si="24">COUNTIF(D54:G55,21)</f>
        <v>1</v>
      </c>
      <c r="I54" s="73">
        <f>SUM(D54:G55)</f>
        <v>49</v>
      </c>
      <c r="J54" s="73">
        <f>SUM(E52:E59)</f>
        <v>55</v>
      </c>
      <c r="K54" s="73">
        <f t="shared" ref="K54" si="25">SUM(I54-J54)</f>
        <v>-6</v>
      </c>
      <c r="L54" s="73">
        <v>3</v>
      </c>
    </row>
    <row r="55" spans="2:12" ht="12.75" customHeight="1" thickBot="1">
      <c r="B55" s="75"/>
      <c r="C55" s="4" t="s">
        <v>171</v>
      </c>
      <c r="D55" s="124"/>
      <c r="E55" s="125"/>
      <c r="F55" s="73"/>
      <c r="G55" s="73"/>
      <c r="H55" s="73"/>
      <c r="I55" s="73"/>
      <c r="J55" s="73"/>
      <c r="K55" s="73"/>
      <c r="L55" s="73"/>
    </row>
    <row r="56" spans="2:12" ht="12.75" customHeight="1" thickBot="1">
      <c r="B56" s="74" t="s">
        <v>4</v>
      </c>
      <c r="C56" s="3" t="s">
        <v>172</v>
      </c>
      <c r="D56" s="124">
        <v>17</v>
      </c>
      <c r="E56" s="73">
        <v>13</v>
      </c>
      <c r="F56" s="125"/>
      <c r="G56" s="73">
        <v>18</v>
      </c>
      <c r="H56" s="73">
        <f t="shared" ref="H56" si="26">COUNTIF(D56:G57,21)</f>
        <v>0</v>
      </c>
      <c r="I56" s="73">
        <f t="shared" ref="I56" si="27">SUM(D56:G57)</f>
        <v>48</v>
      </c>
      <c r="J56" s="73">
        <f>SUM(F52:F59)</f>
        <v>63</v>
      </c>
      <c r="K56" s="73">
        <f t="shared" ref="K56" si="28">SUM(I56-J56)</f>
        <v>-15</v>
      </c>
      <c r="L56" s="73">
        <v>4</v>
      </c>
    </row>
    <row r="57" spans="2:12" ht="12.75" customHeight="1" thickBot="1">
      <c r="B57" s="75"/>
      <c r="C57" s="4" t="s">
        <v>98</v>
      </c>
      <c r="D57" s="124"/>
      <c r="E57" s="73"/>
      <c r="F57" s="125"/>
      <c r="G57" s="73"/>
      <c r="H57" s="73"/>
      <c r="I57" s="73"/>
      <c r="J57" s="73"/>
      <c r="K57" s="73"/>
      <c r="L57" s="73"/>
    </row>
    <row r="58" spans="2:12" ht="12.75" customHeight="1">
      <c r="B58" s="74" t="s">
        <v>5</v>
      </c>
      <c r="C58" s="15" t="s">
        <v>173</v>
      </c>
      <c r="D58" s="87">
        <v>13</v>
      </c>
      <c r="E58" s="79">
        <v>21</v>
      </c>
      <c r="F58" s="79">
        <v>21</v>
      </c>
      <c r="G58" s="143"/>
      <c r="H58" s="79">
        <f t="shared" ref="H58" si="29">COUNTIF(D58:G59,21)</f>
        <v>2</v>
      </c>
      <c r="I58" s="79">
        <f t="shared" ref="I58" si="30">SUM(D58:G59)</f>
        <v>55</v>
      </c>
      <c r="J58" s="79">
        <f>SUM(G52:G59)</f>
        <v>57</v>
      </c>
      <c r="K58" s="79">
        <f t="shared" ref="K58" si="31">SUM(I58-J58)</f>
        <v>-2</v>
      </c>
      <c r="L58" s="79">
        <v>2</v>
      </c>
    </row>
    <row r="59" spans="2:12" ht="12.75" customHeight="1" thickBot="1">
      <c r="B59" s="75"/>
      <c r="C59" s="4" t="s">
        <v>174</v>
      </c>
      <c r="D59" s="88"/>
      <c r="E59" s="80"/>
      <c r="F59" s="80"/>
      <c r="G59" s="144"/>
      <c r="H59" s="80"/>
      <c r="I59" s="80"/>
      <c r="J59" s="80"/>
      <c r="K59" s="80"/>
      <c r="L59" s="80"/>
    </row>
    <row r="60" spans="2:12" ht="12.75" customHeight="1">
      <c r="B60" s="9"/>
      <c r="C60" s="12"/>
      <c r="D60" s="9"/>
      <c r="E60" s="9"/>
      <c r="F60" s="9"/>
    </row>
    <row r="61" spans="2:12" ht="12.75" customHeight="1">
      <c r="C61" s="12"/>
      <c r="D61" s="9"/>
      <c r="E61" s="9"/>
      <c r="F61" s="9"/>
    </row>
    <row r="62" spans="2:12" ht="12.75" customHeight="1"/>
    <row r="63" spans="2:12" ht="12.75" customHeight="1">
      <c r="C63" s="9"/>
      <c r="D63" s="9"/>
      <c r="E63" s="9"/>
      <c r="F63" s="9"/>
      <c r="G63" s="9"/>
      <c r="H63" s="9"/>
      <c r="I63" s="9"/>
      <c r="J63" s="9"/>
      <c r="K63" s="9"/>
    </row>
    <row r="64" spans="2:12" ht="12.75" customHeight="1">
      <c r="C64" s="9"/>
      <c r="D64" s="9"/>
      <c r="E64" s="9"/>
      <c r="F64" s="9"/>
      <c r="G64" s="9"/>
      <c r="H64" s="9"/>
      <c r="I64" s="9"/>
      <c r="J64" s="9"/>
      <c r="K64" s="9"/>
    </row>
    <row r="65" spans="2:12" ht="12.75" customHeight="1" thickBot="1">
      <c r="C65" s="9"/>
      <c r="D65" s="9"/>
      <c r="E65" s="9"/>
      <c r="F65" s="9"/>
      <c r="G65" s="9"/>
      <c r="H65" s="9"/>
      <c r="I65" s="9"/>
      <c r="J65" s="9"/>
      <c r="K65" s="9"/>
    </row>
    <row r="66" spans="2:12" ht="12.75" customHeight="1">
      <c r="B66" s="92" t="str">
        <f>B1</f>
        <v>MEN'S LEAGUE 'A' RESULTS - DEC 2016</v>
      </c>
      <c r="C66" s="93"/>
      <c r="D66" s="93"/>
      <c r="E66" s="93"/>
      <c r="F66" s="93"/>
      <c r="G66" s="93"/>
      <c r="H66" s="93"/>
      <c r="I66" s="93"/>
      <c r="J66" s="93"/>
      <c r="K66" s="93"/>
      <c r="L66" s="94"/>
    </row>
    <row r="67" spans="2:12" ht="13.5" customHeight="1" thickBot="1">
      <c r="B67" s="95"/>
      <c r="C67" s="96"/>
      <c r="D67" s="96"/>
      <c r="E67" s="96"/>
      <c r="F67" s="96"/>
      <c r="G67" s="96"/>
      <c r="H67" s="96"/>
      <c r="I67" s="96"/>
      <c r="J67" s="96"/>
      <c r="K67" s="96"/>
      <c r="L67" s="97"/>
    </row>
    <row r="68" spans="2:12" ht="13.5" thickBot="1"/>
    <row r="69" spans="2:12" ht="12.75" customHeight="1">
      <c r="B69" s="99" t="s">
        <v>175</v>
      </c>
      <c r="C69" s="100"/>
    </row>
    <row r="70" spans="2:12" ht="12.75" customHeight="1" thickBot="1">
      <c r="B70" s="101"/>
      <c r="C70" s="102"/>
    </row>
    <row r="71" spans="2:12" ht="7.5" customHeight="1" thickBot="1"/>
    <row r="72" spans="2:12">
      <c r="B72" s="79" t="s">
        <v>2</v>
      </c>
      <c r="C72" s="16" t="s">
        <v>109</v>
      </c>
      <c r="D72" s="79" t="s">
        <v>76</v>
      </c>
      <c r="E72" s="79" t="s">
        <v>49</v>
      </c>
      <c r="F72" s="79" t="s">
        <v>77</v>
      </c>
      <c r="G72" s="113" t="s">
        <v>162</v>
      </c>
      <c r="H72" s="114"/>
      <c r="I72" s="79"/>
    </row>
    <row r="73" spans="2:12" ht="13.5" thickBot="1">
      <c r="B73" s="80"/>
      <c r="C73" s="6" t="s">
        <v>155</v>
      </c>
      <c r="D73" s="80"/>
      <c r="E73" s="80"/>
      <c r="F73" s="80"/>
      <c r="G73" s="115" t="s">
        <v>111</v>
      </c>
      <c r="H73" s="116"/>
      <c r="I73" s="80"/>
      <c r="L73" s="44"/>
    </row>
    <row r="74" spans="2:12" ht="7.5" customHeight="1" thickBot="1">
      <c r="B74" s="18"/>
      <c r="D74" s="19"/>
      <c r="F74" s="19"/>
      <c r="L74" s="44"/>
    </row>
    <row r="75" spans="2:12">
      <c r="B75" s="79" t="s">
        <v>3</v>
      </c>
      <c r="C75" s="16" t="s">
        <v>100</v>
      </c>
      <c r="D75" s="79" t="s">
        <v>80</v>
      </c>
      <c r="E75" s="79" t="s">
        <v>49</v>
      </c>
      <c r="F75" s="79" t="s">
        <v>81</v>
      </c>
      <c r="G75" s="113" t="s">
        <v>156</v>
      </c>
      <c r="H75" s="114"/>
      <c r="I75" s="79"/>
      <c r="L75" s="44"/>
    </row>
    <row r="76" spans="2:12" ht="13.5" thickBot="1">
      <c r="B76" s="80"/>
      <c r="C76" s="17" t="s">
        <v>103</v>
      </c>
      <c r="D76" s="80"/>
      <c r="E76" s="80"/>
      <c r="F76" s="80"/>
      <c r="G76" s="121" t="s">
        <v>157</v>
      </c>
      <c r="H76" s="122"/>
      <c r="I76" s="80"/>
      <c r="L76" s="44"/>
    </row>
    <row r="77" spans="2:12" ht="7.5" customHeight="1" thickBot="1">
      <c r="B77" s="18"/>
      <c r="C77" s="33"/>
      <c r="D77" s="19"/>
      <c r="F77" s="19"/>
      <c r="L77" s="44"/>
    </row>
    <row r="78" spans="2:12">
      <c r="B78" s="79" t="s">
        <v>4</v>
      </c>
      <c r="C78" s="3" t="s">
        <v>165</v>
      </c>
      <c r="D78" s="79" t="s">
        <v>83</v>
      </c>
      <c r="E78" s="79" t="s">
        <v>49</v>
      </c>
      <c r="F78" s="79" t="s">
        <v>84</v>
      </c>
      <c r="G78" s="113" t="s">
        <v>173</v>
      </c>
      <c r="H78" s="114"/>
      <c r="I78" s="123"/>
      <c r="L78" s="44"/>
    </row>
    <row r="79" spans="2:12" ht="13.5" thickBot="1">
      <c r="B79" s="80"/>
      <c r="C79" s="15" t="s">
        <v>166</v>
      </c>
      <c r="D79" s="80"/>
      <c r="E79" s="80"/>
      <c r="F79" s="80"/>
      <c r="G79" s="115" t="s">
        <v>174</v>
      </c>
      <c r="H79" s="116"/>
      <c r="I79" s="80"/>
      <c r="L79" s="44"/>
    </row>
    <row r="80" spans="2:12" ht="7.5" customHeight="1" thickBot="1">
      <c r="B80" s="18"/>
      <c r="D80" s="19"/>
      <c r="F80" s="19"/>
      <c r="L80" s="44"/>
    </row>
    <row r="81" spans="2:12">
      <c r="B81" s="79" t="s">
        <v>5</v>
      </c>
      <c r="C81" s="16" t="s">
        <v>169</v>
      </c>
      <c r="D81" s="111" t="s">
        <v>86</v>
      </c>
      <c r="E81" s="79" t="s">
        <v>49</v>
      </c>
      <c r="F81" s="79" t="s">
        <v>87</v>
      </c>
      <c r="G81" s="113" t="s">
        <v>167</v>
      </c>
      <c r="H81" s="114"/>
      <c r="I81" s="79"/>
      <c r="L81" s="44"/>
    </row>
    <row r="82" spans="2:12" ht="13.5" thickBot="1">
      <c r="B82" s="80"/>
      <c r="C82" s="17" t="s">
        <v>95</v>
      </c>
      <c r="D82" s="112"/>
      <c r="E82" s="80"/>
      <c r="F82" s="80"/>
      <c r="G82" s="115" t="s">
        <v>168</v>
      </c>
      <c r="H82" s="116"/>
      <c r="I82" s="80"/>
      <c r="L82" s="44"/>
    </row>
    <row r="83" spans="2:12" ht="7.5" customHeight="1">
      <c r="B83" s="18"/>
      <c r="D83" s="19"/>
      <c r="F83" s="19"/>
      <c r="L83" s="44"/>
    </row>
    <row r="84" spans="2:12" ht="13.5" thickBot="1"/>
    <row r="85" spans="2:12" ht="12.75" customHeight="1">
      <c r="B85" s="99" t="s">
        <v>149</v>
      </c>
      <c r="C85" s="100"/>
    </row>
    <row r="86" spans="2:12" ht="7.5" customHeight="1" thickBot="1">
      <c r="B86" s="101"/>
      <c r="C86" s="102"/>
    </row>
    <row r="87" spans="2:12" ht="13.5" thickBot="1"/>
    <row r="88" spans="2:12" ht="12.75" customHeight="1">
      <c r="B88" s="74">
        <v>1</v>
      </c>
      <c r="C88" s="13" t="s">
        <v>109</v>
      </c>
      <c r="D88" s="119" t="s">
        <v>2</v>
      </c>
      <c r="E88" s="79" t="s">
        <v>49</v>
      </c>
      <c r="F88" s="79" t="s">
        <v>4</v>
      </c>
      <c r="G88" s="113" t="s">
        <v>165</v>
      </c>
      <c r="H88" s="114"/>
      <c r="I88" s="79"/>
      <c r="J88" s="79">
        <v>21</v>
      </c>
      <c r="K88" s="79">
        <v>14</v>
      </c>
    </row>
    <row r="89" spans="2:12" ht="17.25" customHeight="1" thickBot="1">
      <c r="B89" s="75"/>
      <c r="C89" s="8" t="s">
        <v>176</v>
      </c>
      <c r="D89" s="120"/>
      <c r="E89" s="80"/>
      <c r="F89" s="80"/>
      <c r="G89" s="121" t="s">
        <v>166</v>
      </c>
      <c r="H89" s="122"/>
      <c r="I89" s="80"/>
      <c r="J89" s="80"/>
      <c r="K89" s="80"/>
    </row>
    <row r="90" spans="2:12" ht="13.5" thickBot="1">
      <c r="B90" s="18"/>
    </row>
    <row r="91" spans="2:12">
      <c r="B91" s="79">
        <v>2</v>
      </c>
      <c r="C91" s="16" t="s">
        <v>156</v>
      </c>
      <c r="D91" s="111" t="s">
        <v>3</v>
      </c>
      <c r="E91" s="79" t="s">
        <v>49</v>
      </c>
      <c r="F91" s="79" t="s">
        <v>5</v>
      </c>
      <c r="G91" s="141" t="s">
        <v>169</v>
      </c>
      <c r="H91" s="142"/>
      <c r="I91" s="79"/>
      <c r="J91" s="79">
        <v>15</v>
      </c>
      <c r="K91" s="79">
        <v>21</v>
      </c>
    </row>
    <row r="92" spans="2:12" ht="13.5" thickBot="1">
      <c r="B92" s="80"/>
      <c r="C92" s="17" t="s">
        <v>157</v>
      </c>
      <c r="D92" s="112"/>
      <c r="E92" s="80"/>
      <c r="F92" s="80"/>
      <c r="G92" s="139" t="s">
        <v>268</v>
      </c>
      <c r="H92" s="140"/>
      <c r="I92" s="80"/>
      <c r="J92" s="80"/>
      <c r="K92" s="80"/>
    </row>
    <row r="93" spans="2:12">
      <c r="B93" s="9"/>
      <c r="C93" s="10"/>
      <c r="D93" s="22"/>
      <c r="E93" s="9"/>
      <c r="F93" s="9"/>
      <c r="G93" s="23"/>
      <c r="H93" s="12"/>
      <c r="I93" s="9"/>
    </row>
    <row r="94" spans="2:12" ht="13.5" thickBot="1">
      <c r="B94" s="9"/>
      <c r="C94" s="10"/>
      <c r="D94" s="22"/>
      <c r="E94" s="9"/>
      <c r="F94" s="9"/>
      <c r="G94" s="23"/>
      <c r="H94" s="12"/>
      <c r="I94" s="9"/>
    </row>
    <row r="95" spans="2:12">
      <c r="B95" s="99" t="s">
        <v>152</v>
      </c>
      <c r="C95" s="100"/>
    </row>
    <row r="96" spans="2:12" ht="13.5" customHeight="1" thickBot="1">
      <c r="B96" s="101"/>
      <c r="C96" s="102"/>
    </row>
    <row r="97" spans="2:12" ht="12.75" customHeight="1" thickBot="1"/>
    <row r="98" spans="2:12" ht="13.5" customHeight="1">
      <c r="B98" s="79">
        <v>1</v>
      </c>
      <c r="C98" s="16" t="s">
        <v>109</v>
      </c>
      <c r="D98" s="79">
        <v>1</v>
      </c>
      <c r="E98" s="79" t="s">
        <v>49</v>
      </c>
      <c r="F98" s="79">
        <v>2</v>
      </c>
      <c r="G98" s="74" t="s">
        <v>169</v>
      </c>
      <c r="H98" s="107"/>
      <c r="I98" s="107"/>
      <c r="J98" s="74" t="s">
        <v>260</v>
      </c>
      <c r="K98" s="107"/>
      <c r="L98" s="87"/>
    </row>
    <row r="99" spans="2:12" ht="13.5" customHeight="1" thickBot="1">
      <c r="B99" s="80"/>
      <c r="C99" s="6" t="s">
        <v>176</v>
      </c>
      <c r="D99" s="80"/>
      <c r="E99" s="80"/>
      <c r="F99" s="80"/>
      <c r="G99" s="75" t="s">
        <v>95</v>
      </c>
      <c r="H99" s="108"/>
      <c r="I99" s="108"/>
      <c r="J99" s="75"/>
      <c r="K99" s="108"/>
      <c r="L99" s="88"/>
    </row>
    <row r="100" spans="2:12" ht="12.75" customHeight="1"/>
    <row r="101" spans="2:12" ht="13.5" customHeight="1" thickBot="1"/>
    <row r="102" spans="2:12" ht="15.75" customHeight="1">
      <c r="B102" s="67" t="s">
        <v>50</v>
      </c>
      <c r="C102" s="68"/>
      <c r="D102" s="68"/>
      <c r="E102" s="68"/>
      <c r="F102" s="68"/>
      <c r="G102" s="68"/>
      <c r="H102" s="68"/>
      <c r="I102" s="68"/>
      <c r="J102" s="68"/>
      <c r="K102" s="68"/>
      <c r="L102" s="69"/>
    </row>
    <row r="103" spans="2:12" ht="17.25" customHeight="1" thickBot="1">
      <c r="B103" s="70"/>
      <c r="C103" s="71"/>
      <c r="D103" s="71"/>
      <c r="E103" s="71"/>
      <c r="F103" s="71"/>
      <c r="G103" s="71"/>
      <c r="H103" s="71"/>
      <c r="I103" s="71"/>
      <c r="J103" s="71"/>
      <c r="K103" s="71"/>
      <c r="L103" s="72"/>
    </row>
    <row r="105" spans="2:12" ht="7.5" customHeight="1"/>
    <row r="108" spans="2:12" ht="7.5" customHeight="1"/>
    <row r="109" spans="2:12" ht="12.75" customHeight="1"/>
    <row r="110" spans="2:12" ht="13.5" customHeight="1"/>
    <row r="113" ht="12.75" customHeight="1"/>
    <row r="114" ht="13.5" customHeight="1"/>
    <row r="115" ht="7.5" customHeight="1"/>
    <row r="118" ht="7.5" customHeight="1"/>
    <row r="123" ht="12.75" customHeight="1"/>
    <row r="124" ht="13.5" customHeight="1"/>
    <row r="125" ht="7.5" customHeight="1"/>
    <row r="130" spans="1:1" ht="12.75" customHeight="1">
      <c r="A130" s="12"/>
    </row>
    <row r="131" spans="1:1" ht="13.5" customHeight="1">
      <c r="A131" s="12"/>
    </row>
  </sheetData>
  <sheetProtection password="DEF3" sheet="1" objects="1" scenarios="1" selectLockedCells="1"/>
  <mergeCells count="259"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B37:B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B39:B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B41:B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B43:B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B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B52:B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B54:B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B56:B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B58:B59"/>
    <mergeCell ref="D58:D59"/>
    <mergeCell ref="E58:E59"/>
    <mergeCell ref="F58:F59"/>
    <mergeCell ref="G58:G59"/>
    <mergeCell ref="H58:H59"/>
    <mergeCell ref="I58:I59"/>
    <mergeCell ref="J58:J59"/>
    <mergeCell ref="K58:K59"/>
    <mergeCell ref="B75:B76"/>
    <mergeCell ref="D75:D76"/>
    <mergeCell ref="E75:E76"/>
    <mergeCell ref="F75:F76"/>
    <mergeCell ref="G75:H75"/>
    <mergeCell ref="I75:I76"/>
    <mergeCell ref="G76:H76"/>
    <mergeCell ref="L58:L59"/>
    <mergeCell ref="B66:L67"/>
    <mergeCell ref="B69:C70"/>
    <mergeCell ref="B72:B73"/>
    <mergeCell ref="D72:D73"/>
    <mergeCell ref="E72:E73"/>
    <mergeCell ref="F72:F73"/>
    <mergeCell ref="G72:H72"/>
    <mergeCell ref="I72:I73"/>
    <mergeCell ref="G73:H73"/>
    <mergeCell ref="G82:H82"/>
    <mergeCell ref="B85:C86"/>
    <mergeCell ref="B88:B89"/>
    <mergeCell ref="D88:D89"/>
    <mergeCell ref="E88:E89"/>
    <mergeCell ref="F88:F89"/>
    <mergeCell ref="G88:H88"/>
    <mergeCell ref="I88:I89"/>
    <mergeCell ref="B78:B79"/>
    <mergeCell ref="D78:D79"/>
    <mergeCell ref="E78:E79"/>
    <mergeCell ref="F78:F79"/>
    <mergeCell ref="I78:I79"/>
    <mergeCell ref="B81:B82"/>
    <mergeCell ref="D81:D82"/>
    <mergeCell ref="E81:E82"/>
    <mergeCell ref="F81:F82"/>
    <mergeCell ref="G81:H81"/>
    <mergeCell ref="B102:L103"/>
    <mergeCell ref="G78:H78"/>
    <mergeCell ref="G79:H79"/>
    <mergeCell ref="E98:E99"/>
    <mergeCell ref="F98:F99"/>
    <mergeCell ref="G98:I98"/>
    <mergeCell ref="G99:I99"/>
    <mergeCell ref="J98:L99"/>
    <mergeCell ref="K91:K92"/>
    <mergeCell ref="G92:H92"/>
    <mergeCell ref="B95:C96"/>
    <mergeCell ref="B98:B99"/>
    <mergeCell ref="D98:D99"/>
    <mergeCell ref="J88:J89"/>
    <mergeCell ref="K88:K89"/>
    <mergeCell ref="G89:H89"/>
    <mergeCell ref="B91:B92"/>
    <mergeCell ref="D91:D92"/>
    <mergeCell ref="E91:E92"/>
    <mergeCell ref="F91:F92"/>
    <mergeCell ref="G91:H91"/>
    <mergeCell ref="I91:I92"/>
    <mergeCell ref="J91:J92"/>
    <mergeCell ref="I81:I82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M193"/>
  <sheetViews>
    <sheetView workbookViewId="0">
      <pane ySplit="2" topLeftCell="A3" activePane="bottomLeft" state="frozen"/>
      <selection activeCell="C12" sqref="C12:C15"/>
      <selection pane="bottomLeft"/>
    </sheetView>
  </sheetViews>
  <sheetFormatPr defaultRowHeight="12.75"/>
  <cols>
    <col min="1" max="1" width="2.7109375" style="1" customWidth="1"/>
    <col min="2" max="2" width="3.5703125" style="1" customWidth="1"/>
    <col min="3" max="3" width="19" style="1" customWidth="1"/>
    <col min="4" max="5" width="7.42578125" style="1" customWidth="1"/>
    <col min="6" max="7" width="7.28515625" style="1" customWidth="1"/>
    <col min="8" max="11" width="7.7109375" style="1" customWidth="1"/>
    <col min="12" max="12" width="7.85546875" style="1" customWidth="1"/>
    <col min="13" max="13" width="8" style="1" customWidth="1"/>
    <col min="14" max="16384" width="9.140625" style="1"/>
  </cols>
  <sheetData>
    <row r="1" spans="2:13" ht="11.25" customHeight="1">
      <c r="B1" s="92" t="s">
        <v>177</v>
      </c>
      <c r="C1" s="93"/>
      <c r="D1" s="93"/>
      <c r="E1" s="93"/>
      <c r="F1" s="93"/>
      <c r="G1" s="93"/>
      <c r="H1" s="93"/>
      <c r="I1" s="93"/>
      <c r="J1" s="94"/>
      <c r="K1" s="93"/>
      <c r="L1" s="94"/>
    </row>
    <row r="2" spans="2:13" ht="12" customHeight="1" thickBot="1">
      <c r="B2" s="95"/>
      <c r="C2" s="96"/>
      <c r="D2" s="96"/>
      <c r="E2" s="96"/>
      <c r="F2" s="96"/>
      <c r="G2" s="96"/>
      <c r="H2" s="96"/>
      <c r="I2" s="96"/>
      <c r="J2" s="97"/>
      <c r="K2" s="96"/>
      <c r="L2" s="97"/>
    </row>
    <row r="3" spans="2:13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3.5" thickBot="1"/>
    <row r="5" spans="2:13" ht="12.75" customHeight="1">
      <c r="B5" s="74" t="s">
        <v>52</v>
      </c>
      <c r="C5" s="87"/>
      <c r="D5" s="79" t="s">
        <v>2</v>
      </c>
      <c r="E5" s="79" t="s">
        <v>3</v>
      </c>
      <c r="F5" s="79" t="s">
        <v>4</v>
      </c>
      <c r="G5" s="79" t="s">
        <v>5</v>
      </c>
      <c r="H5" s="79" t="s">
        <v>94</v>
      </c>
      <c r="I5" s="79" t="s">
        <v>6</v>
      </c>
      <c r="J5" s="89" t="s">
        <v>7</v>
      </c>
      <c r="K5" s="89" t="s">
        <v>8</v>
      </c>
      <c r="L5" s="89" t="s">
        <v>9</v>
      </c>
      <c r="M5" s="79" t="s">
        <v>10</v>
      </c>
    </row>
    <row r="6" spans="2:13" ht="12.75" customHeight="1" thickBot="1">
      <c r="B6" s="75"/>
      <c r="C6" s="98"/>
      <c r="D6" s="80"/>
      <c r="E6" s="80"/>
      <c r="F6" s="80"/>
      <c r="G6" s="80"/>
      <c r="H6" s="80"/>
      <c r="I6" s="80"/>
      <c r="J6" s="90"/>
      <c r="K6" s="90"/>
      <c r="L6" s="90"/>
      <c r="M6" s="80"/>
    </row>
    <row r="7" spans="2:13" ht="12.75" customHeight="1" thickBot="1">
      <c r="B7" s="74" t="s">
        <v>2</v>
      </c>
      <c r="C7" s="3" t="s">
        <v>178</v>
      </c>
      <c r="D7" s="91"/>
      <c r="E7" s="73">
        <v>21</v>
      </c>
      <c r="F7" s="73">
        <v>21</v>
      </c>
      <c r="G7" s="73">
        <v>21</v>
      </c>
      <c r="H7" s="73"/>
      <c r="I7" s="73">
        <f>COUNTIF(D7:H8,21)</f>
        <v>3</v>
      </c>
      <c r="J7" s="73">
        <f>SUM(D7:H8)</f>
        <v>63</v>
      </c>
      <c r="K7" s="73">
        <f>SUM(D7:D16)</f>
        <v>34</v>
      </c>
      <c r="L7" s="73">
        <f>SUM(J7-K7)</f>
        <v>29</v>
      </c>
      <c r="M7" s="73">
        <v>1</v>
      </c>
    </row>
    <row r="8" spans="2:13" ht="12.75" customHeight="1" thickBot="1">
      <c r="B8" s="75"/>
      <c r="C8" s="15" t="s">
        <v>179</v>
      </c>
      <c r="D8" s="91"/>
      <c r="E8" s="73"/>
      <c r="F8" s="73"/>
      <c r="G8" s="73"/>
      <c r="H8" s="73"/>
      <c r="I8" s="73"/>
      <c r="J8" s="73"/>
      <c r="K8" s="73"/>
      <c r="L8" s="73"/>
      <c r="M8" s="73"/>
    </row>
    <row r="9" spans="2:13" ht="12.75" customHeight="1" thickBot="1">
      <c r="B9" s="74" t="s">
        <v>3</v>
      </c>
      <c r="C9" s="3" t="s">
        <v>180</v>
      </c>
      <c r="D9" s="73">
        <v>14</v>
      </c>
      <c r="E9" s="125"/>
      <c r="F9" s="73">
        <v>8</v>
      </c>
      <c r="G9" s="73">
        <v>19</v>
      </c>
      <c r="H9" s="73"/>
      <c r="I9" s="73">
        <f>COUNTIF(D9:H10,21)</f>
        <v>0</v>
      </c>
      <c r="J9" s="73">
        <f t="shared" ref="J9" si="0">SUM(D9:H10)</f>
        <v>41</v>
      </c>
      <c r="K9" s="79">
        <f>SUM(E7:E16)</f>
        <v>63</v>
      </c>
      <c r="L9" s="73">
        <f t="shared" ref="L9" si="1">SUM(J9-K9)</f>
        <v>-22</v>
      </c>
      <c r="M9" s="73">
        <v>4</v>
      </c>
    </row>
    <row r="10" spans="2:13" ht="12.75" customHeight="1" thickBot="1">
      <c r="B10" s="75"/>
      <c r="C10" s="4" t="s">
        <v>181</v>
      </c>
      <c r="D10" s="73"/>
      <c r="E10" s="125"/>
      <c r="F10" s="73"/>
      <c r="G10" s="73"/>
      <c r="H10" s="73"/>
      <c r="I10" s="73"/>
      <c r="J10" s="73"/>
      <c r="K10" s="80"/>
      <c r="L10" s="73"/>
      <c r="M10" s="73"/>
    </row>
    <row r="11" spans="2:13" ht="12.75" customHeight="1" thickBot="1">
      <c r="B11" s="74" t="s">
        <v>4</v>
      </c>
      <c r="C11" s="5" t="s">
        <v>182</v>
      </c>
      <c r="D11" s="73">
        <v>8</v>
      </c>
      <c r="E11" s="73">
        <v>21</v>
      </c>
      <c r="F11" s="125"/>
      <c r="G11" s="73">
        <v>21</v>
      </c>
      <c r="H11" s="73"/>
      <c r="I11" s="73">
        <f>COUNTIF(D11:H12,21)</f>
        <v>2</v>
      </c>
      <c r="J11" s="73">
        <f>SUM(D11:H12)</f>
        <v>50</v>
      </c>
      <c r="K11" s="79">
        <f>SUM(F7:F16)</f>
        <v>42</v>
      </c>
      <c r="L11" s="73">
        <f t="shared" ref="L11" si="2">SUM(J11-K11)</f>
        <v>8</v>
      </c>
      <c r="M11" s="73">
        <v>2</v>
      </c>
    </row>
    <row r="12" spans="2:13" ht="12.75" customHeight="1" thickBot="1">
      <c r="B12" s="75"/>
      <c r="C12" s="5" t="s">
        <v>183</v>
      </c>
      <c r="D12" s="73"/>
      <c r="E12" s="73"/>
      <c r="F12" s="125"/>
      <c r="G12" s="73"/>
      <c r="H12" s="73"/>
      <c r="I12" s="73"/>
      <c r="J12" s="73"/>
      <c r="K12" s="80"/>
      <c r="L12" s="73"/>
      <c r="M12" s="73"/>
    </row>
    <row r="13" spans="2:13" ht="12.75" customHeight="1" thickBot="1">
      <c r="B13" s="74" t="s">
        <v>5</v>
      </c>
      <c r="C13" s="3" t="s">
        <v>184</v>
      </c>
      <c r="D13" s="73">
        <v>12</v>
      </c>
      <c r="E13" s="73">
        <v>21</v>
      </c>
      <c r="F13" s="73">
        <v>13</v>
      </c>
      <c r="G13" s="125"/>
      <c r="H13" s="128"/>
      <c r="I13" s="73">
        <f>COUNTIF(D13:H14,21)</f>
        <v>1</v>
      </c>
      <c r="J13" s="73">
        <f t="shared" ref="J13" si="3">SUM(D13:H14)</f>
        <v>46</v>
      </c>
      <c r="K13" s="79">
        <f>SUM(G7:G16)</f>
        <v>61</v>
      </c>
      <c r="L13" s="73">
        <f t="shared" ref="L13" si="4">SUM(J13-K13)</f>
        <v>-15</v>
      </c>
      <c r="M13" s="73">
        <v>3</v>
      </c>
    </row>
    <row r="14" spans="2:13" ht="12.75" customHeight="1" thickBot="1">
      <c r="B14" s="75"/>
      <c r="C14" s="4" t="s">
        <v>185</v>
      </c>
      <c r="D14" s="73"/>
      <c r="E14" s="73"/>
      <c r="F14" s="73"/>
      <c r="G14" s="125"/>
      <c r="H14" s="128"/>
      <c r="I14" s="73"/>
      <c r="J14" s="73"/>
      <c r="K14" s="80"/>
      <c r="L14" s="73"/>
      <c r="M14" s="73"/>
    </row>
    <row r="15" spans="2:13" ht="12.75" customHeight="1" thickBot="1">
      <c r="B15" s="74" t="s">
        <v>94</v>
      </c>
      <c r="C15" s="15"/>
      <c r="D15" s="73"/>
      <c r="E15" s="73"/>
      <c r="F15" s="73"/>
      <c r="G15" s="128"/>
      <c r="H15" s="129"/>
      <c r="I15" s="73">
        <f>COUNTIF(D15:H16,21)</f>
        <v>0</v>
      </c>
      <c r="J15" s="73">
        <f t="shared" ref="J15" si="5">SUM(D15:H16)</f>
        <v>0</v>
      </c>
      <c r="K15" s="79">
        <f>SUM(H7:H16)</f>
        <v>0</v>
      </c>
      <c r="L15" s="73">
        <f t="shared" ref="L15" si="6">SUM(J15-K15)</f>
        <v>0</v>
      </c>
      <c r="M15" s="73"/>
    </row>
    <row r="16" spans="2:13" ht="12.75" customHeight="1" thickBot="1">
      <c r="B16" s="75"/>
      <c r="C16" s="4"/>
      <c r="D16" s="73"/>
      <c r="E16" s="73"/>
      <c r="F16" s="73"/>
      <c r="G16" s="128"/>
      <c r="H16" s="129"/>
      <c r="I16" s="73"/>
      <c r="J16" s="73"/>
      <c r="K16" s="80"/>
      <c r="L16" s="73"/>
      <c r="M16" s="73"/>
    </row>
    <row r="17" spans="2:12" ht="12.75" customHeight="1">
      <c r="B17" s="9"/>
      <c r="C17" s="12"/>
      <c r="D17" s="9"/>
      <c r="E17" s="9"/>
      <c r="F17" s="9"/>
    </row>
    <row r="18" spans="2:12" ht="12.75" customHeight="1">
      <c r="C18" s="12"/>
      <c r="D18" s="9"/>
      <c r="E18" s="9"/>
      <c r="F18" s="9"/>
    </row>
    <row r="19" spans="2:12" ht="12.75" customHeight="1"/>
    <row r="20" spans="2:12" ht="12.75" hidden="1" customHeight="1">
      <c r="B20" s="74"/>
      <c r="C20" s="87"/>
      <c r="D20" s="79" t="s">
        <v>2</v>
      </c>
      <c r="E20" s="79" t="s">
        <v>3</v>
      </c>
      <c r="F20" s="79" t="s">
        <v>4</v>
      </c>
      <c r="G20" s="79" t="s">
        <v>5</v>
      </c>
      <c r="H20" s="79" t="s">
        <v>6</v>
      </c>
      <c r="I20" s="89" t="s">
        <v>7</v>
      </c>
      <c r="J20" s="89" t="s">
        <v>8</v>
      </c>
      <c r="K20" s="89" t="s">
        <v>9</v>
      </c>
      <c r="L20" s="79" t="s">
        <v>10</v>
      </c>
    </row>
    <row r="21" spans="2:12" ht="12.75" hidden="1" customHeight="1" thickBot="1">
      <c r="B21" s="75"/>
      <c r="C21" s="98"/>
      <c r="D21" s="80"/>
      <c r="E21" s="80"/>
      <c r="F21" s="80"/>
      <c r="G21" s="80"/>
      <c r="H21" s="80"/>
      <c r="I21" s="90"/>
      <c r="J21" s="90"/>
      <c r="K21" s="90"/>
      <c r="L21" s="80"/>
    </row>
    <row r="22" spans="2:12" ht="12.75" hidden="1" customHeight="1" thickBot="1">
      <c r="B22" s="74" t="s">
        <v>2</v>
      </c>
      <c r="C22" s="16"/>
      <c r="D22" s="91"/>
      <c r="E22" s="73"/>
      <c r="F22" s="73"/>
      <c r="G22" s="73"/>
      <c r="H22" s="73">
        <f>COUNTIF(D22:G23,21)</f>
        <v>0</v>
      </c>
      <c r="I22" s="73">
        <f>SUM(D22:G23)</f>
        <v>0</v>
      </c>
      <c r="J22" s="73">
        <f>SUM(D22:D29)</f>
        <v>0</v>
      </c>
      <c r="K22" s="73">
        <f>SUM(I22-J22)</f>
        <v>0</v>
      </c>
      <c r="L22" s="73"/>
    </row>
    <row r="23" spans="2:12" ht="12.75" hidden="1" customHeight="1" thickBot="1">
      <c r="B23" s="75"/>
      <c r="C23" s="6"/>
      <c r="D23" s="91"/>
      <c r="E23" s="73"/>
      <c r="F23" s="73"/>
      <c r="G23" s="73"/>
      <c r="H23" s="73"/>
      <c r="I23" s="73"/>
      <c r="J23" s="73"/>
      <c r="K23" s="73"/>
      <c r="L23" s="73"/>
    </row>
    <row r="24" spans="2:12" ht="12.75" hidden="1" customHeight="1" thickBot="1">
      <c r="B24" s="79" t="s">
        <v>3</v>
      </c>
      <c r="C24" s="5"/>
      <c r="D24" s="73"/>
      <c r="E24" s="125"/>
      <c r="F24" s="73"/>
      <c r="G24" s="73"/>
      <c r="H24" s="73">
        <f t="shared" ref="H24" si="7">COUNTIF(D24:G25,21)</f>
        <v>0</v>
      </c>
      <c r="I24" s="73">
        <f>SUM(D24:G25)</f>
        <v>0</v>
      </c>
      <c r="J24" s="73">
        <f>SUM(E22:E29)</f>
        <v>0</v>
      </c>
      <c r="K24" s="73">
        <f t="shared" ref="K24" si="8">SUM(I24-J24)</f>
        <v>0</v>
      </c>
      <c r="L24" s="73"/>
    </row>
    <row r="25" spans="2:12" ht="12.75" hidden="1" customHeight="1" thickBot="1">
      <c r="B25" s="80"/>
      <c r="C25" s="6"/>
      <c r="D25" s="73"/>
      <c r="E25" s="125"/>
      <c r="F25" s="73"/>
      <c r="G25" s="73"/>
      <c r="H25" s="73"/>
      <c r="I25" s="73"/>
      <c r="J25" s="73"/>
      <c r="K25" s="73"/>
      <c r="L25" s="73"/>
    </row>
    <row r="26" spans="2:12" ht="12.75" hidden="1" customHeight="1" thickBot="1">
      <c r="B26" s="79" t="s">
        <v>4</v>
      </c>
      <c r="C26" s="16"/>
      <c r="D26" s="73"/>
      <c r="E26" s="73"/>
      <c r="F26" s="125"/>
      <c r="G26" s="73"/>
      <c r="H26" s="73">
        <f t="shared" ref="H26" si="9">COUNTIF(D26:G27,21)</f>
        <v>0</v>
      </c>
      <c r="I26" s="73">
        <f t="shared" ref="I26" si="10">SUM(D26:G27)</f>
        <v>0</v>
      </c>
      <c r="J26" s="73">
        <f>SUM(F22:F29)</f>
        <v>0</v>
      </c>
      <c r="K26" s="73">
        <f t="shared" ref="K26" si="11">SUM(I26-J26)</f>
        <v>0</v>
      </c>
      <c r="L26" s="73"/>
    </row>
    <row r="27" spans="2:12" ht="12.75" hidden="1" customHeight="1" thickBot="1">
      <c r="B27" s="80"/>
      <c r="C27" s="6"/>
      <c r="D27" s="73"/>
      <c r="E27" s="73"/>
      <c r="F27" s="125"/>
      <c r="G27" s="73"/>
      <c r="H27" s="73"/>
      <c r="I27" s="73"/>
      <c r="J27" s="73"/>
      <c r="K27" s="73"/>
      <c r="L27" s="73"/>
    </row>
    <row r="28" spans="2:12" ht="12.75" hidden="1" customHeight="1" thickBot="1">
      <c r="B28" s="79" t="s">
        <v>5</v>
      </c>
      <c r="C28" s="16"/>
      <c r="D28" s="73"/>
      <c r="E28" s="73"/>
      <c r="F28" s="73"/>
      <c r="G28" s="125"/>
      <c r="H28" s="73">
        <f t="shared" ref="H28" si="12">COUNTIF(D28:G29,21)</f>
        <v>0</v>
      </c>
      <c r="I28" s="73">
        <f t="shared" ref="I28" si="13">SUM(D28:G29)</f>
        <v>0</v>
      </c>
      <c r="J28" s="73">
        <f>SUM(G22:G29)</f>
        <v>0</v>
      </c>
      <c r="K28" s="73">
        <f t="shared" ref="K28" si="14">SUM(I28-J28)</f>
        <v>0</v>
      </c>
      <c r="L28" s="73"/>
    </row>
    <row r="29" spans="2:12" ht="12.75" hidden="1" customHeight="1" thickBot="1">
      <c r="B29" s="80"/>
      <c r="C29" s="17"/>
      <c r="D29" s="73"/>
      <c r="E29" s="73"/>
      <c r="F29" s="73"/>
      <c r="G29" s="125"/>
      <c r="H29" s="73"/>
      <c r="I29" s="73"/>
      <c r="J29" s="73"/>
      <c r="K29" s="73"/>
      <c r="L29" s="73"/>
    </row>
    <row r="30" spans="2:12" ht="12.75" hidden="1" customHeight="1">
      <c r="B30" s="9"/>
      <c r="C30" s="10"/>
      <c r="D30" s="9"/>
      <c r="E30" s="9"/>
      <c r="F30" s="9"/>
      <c r="G30" s="11"/>
      <c r="H30" s="9"/>
      <c r="I30" s="9"/>
      <c r="J30" s="9"/>
      <c r="K30" s="9"/>
      <c r="L30" s="9"/>
    </row>
    <row r="31" spans="2:12" ht="12.75" hidden="1" customHeight="1">
      <c r="B31" s="9"/>
      <c r="C31" s="12"/>
      <c r="D31" s="9"/>
      <c r="E31" s="9"/>
      <c r="F31" s="9"/>
    </row>
    <row r="32" spans="2:12" ht="12.75" hidden="1" customHeight="1">
      <c r="B32" s="1" t="s">
        <v>27</v>
      </c>
      <c r="C32" s="12"/>
      <c r="D32" s="9"/>
      <c r="E32" s="9"/>
      <c r="F32" s="9"/>
    </row>
    <row r="33" spans="2:12" ht="12.75" hidden="1" customHeight="1"/>
    <row r="34" spans="2:12" ht="12.75" hidden="1" customHeight="1" thickBot="1">
      <c r="C34" s="12"/>
      <c r="D34" s="9"/>
      <c r="E34" s="9"/>
      <c r="F34" s="9"/>
      <c r="G34" s="9"/>
      <c r="H34" s="9"/>
      <c r="I34" s="9"/>
      <c r="J34" s="9"/>
      <c r="K34" s="9"/>
    </row>
    <row r="35" spans="2:12" ht="12.75" hidden="1" customHeight="1">
      <c r="B35" s="74"/>
      <c r="C35" s="87"/>
      <c r="D35" s="79" t="s">
        <v>2</v>
      </c>
      <c r="E35" s="79" t="s">
        <v>3</v>
      </c>
      <c r="F35" s="79" t="s">
        <v>4</v>
      </c>
      <c r="G35" s="79" t="s">
        <v>5</v>
      </c>
      <c r="H35" s="79" t="s">
        <v>6</v>
      </c>
      <c r="I35" s="89" t="s">
        <v>7</v>
      </c>
      <c r="J35" s="89" t="s">
        <v>8</v>
      </c>
      <c r="K35" s="89" t="s">
        <v>9</v>
      </c>
      <c r="L35" s="79" t="s">
        <v>10</v>
      </c>
    </row>
    <row r="36" spans="2:12" ht="12.75" hidden="1" customHeight="1" thickBot="1">
      <c r="B36" s="75"/>
      <c r="C36" s="98"/>
      <c r="D36" s="80"/>
      <c r="E36" s="80"/>
      <c r="F36" s="80"/>
      <c r="G36" s="80"/>
      <c r="H36" s="80"/>
      <c r="I36" s="90"/>
      <c r="J36" s="90"/>
      <c r="K36" s="90"/>
      <c r="L36" s="80"/>
    </row>
    <row r="37" spans="2:12" ht="12.75" hidden="1" customHeight="1" thickBot="1">
      <c r="B37" s="74" t="s">
        <v>2</v>
      </c>
      <c r="C37" s="16"/>
      <c r="D37" s="91"/>
      <c r="E37" s="73"/>
      <c r="F37" s="73"/>
      <c r="G37" s="73"/>
      <c r="H37" s="73">
        <f>COUNTIF(D37:G38,21)</f>
        <v>0</v>
      </c>
      <c r="I37" s="73">
        <f>SUM(D37:G38)</f>
        <v>0</v>
      </c>
      <c r="J37" s="73">
        <f>SUM(D37:D44)</f>
        <v>0</v>
      </c>
      <c r="K37" s="73">
        <f>SUM(I37-J37)</f>
        <v>0</v>
      </c>
      <c r="L37" s="73"/>
    </row>
    <row r="38" spans="2:12" ht="12.75" hidden="1" customHeight="1" thickBot="1">
      <c r="B38" s="75"/>
      <c r="C38" s="6"/>
      <c r="D38" s="91"/>
      <c r="E38" s="73"/>
      <c r="F38" s="73"/>
      <c r="G38" s="73"/>
      <c r="H38" s="73"/>
      <c r="I38" s="73"/>
      <c r="J38" s="73"/>
      <c r="K38" s="73"/>
      <c r="L38" s="73"/>
    </row>
    <row r="39" spans="2:12" ht="12.75" hidden="1" customHeight="1" thickBot="1">
      <c r="B39" s="79" t="s">
        <v>3</v>
      </c>
      <c r="C39" s="5"/>
      <c r="D39" s="73"/>
      <c r="E39" s="125"/>
      <c r="F39" s="73"/>
      <c r="G39" s="73"/>
      <c r="H39" s="73">
        <f t="shared" ref="H39" si="15">COUNTIF(D39:G40,21)</f>
        <v>0</v>
      </c>
      <c r="I39" s="73">
        <f>SUM(D39:G40)</f>
        <v>0</v>
      </c>
      <c r="J39" s="73">
        <f>SUM(E37:E44)</f>
        <v>0</v>
      </c>
      <c r="K39" s="73">
        <f t="shared" ref="K39" si="16">SUM(I39-J39)</f>
        <v>0</v>
      </c>
      <c r="L39" s="73"/>
    </row>
    <row r="40" spans="2:12" ht="12.75" hidden="1" customHeight="1" thickBot="1">
      <c r="B40" s="80"/>
      <c r="C40" s="6"/>
      <c r="D40" s="73"/>
      <c r="E40" s="125"/>
      <c r="F40" s="73"/>
      <c r="G40" s="73"/>
      <c r="H40" s="73"/>
      <c r="I40" s="73"/>
      <c r="J40" s="73"/>
      <c r="K40" s="73"/>
      <c r="L40" s="73"/>
    </row>
    <row r="41" spans="2:12" ht="12.75" hidden="1" customHeight="1" thickBot="1">
      <c r="B41" s="79" t="s">
        <v>4</v>
      </c>
      <c r="C41" s="16"/>
      <c r="D41" s="73"/>
      <c r="E41" s="73"/>
      <c r="F41" s="125"/>
      <c r="G41" s="73"/>
      <c r="H41" s="73">
        <f t="shared" ref="H41" si="17">COUNTIF(D41:G42,21)</f>
        <v>0</v>
      </c>
      <c r="I41" s="73">
        <f t="shared" ref="I41" si="18">SUM(D41:G42)</f>
        <v>0</v>
      </c>
      <c r="J41" s="73">
        <f>SUM(F37:F44)</f>
        <v>0</v>
      </c>
      <c r="K41" s="73">
        <f t="shared" ref="K41" si="19">SUM(I41-J41)</f>
        <v>0</v>
      </c>
      <c r="L41" s="73"/>
    </row>
    <row r="42" spans="2:12" ht="12.75" hidden="1" customHeight="1" thickBot="1">
      <c r="B42" s="80"/>
      <c r="C42" s="6"/>
      <c r="D42" s="73"/>
      <c r="E42" s="73"/>
      <c r="F42" s="125"/>
      <c r="G42" s="73"/>
      <c r="H42" s="73"/>
      <c r="I42" s="73"/>
      <c r="J42" s="73"/>
      <c r="K42" s="73"/>
      <c r="L42" s="73"/>
    </row>
    <row r="43" spans="2:12" ht="12.75" hidden="1" customHeight="1" thickBot="1">
      <c r="B43" s="79" t="s">
        <v>5</v>
      </c>
      <c r="C43" s="16"/>
      <c r="D43" s="73"/>
      <c r="E43" s="73"/>
      <c r="F43" s="73"/>
      <c r="G43" s="125"/>
      <c r="H43" s="73">
        <f t="shared" ref="H43" si="20">COUNTIF(D43:G44,21)</f>
        <v>0</v>
      </c>
      <c r="I43" s="73">
        <f t="shared" ref="I43" si="21">SUM(D43:G44)</f>
        <v>0</v>
      </c>
      <c r="J43" s="73">
        <f>SUM(G37:G44)</f>
        <v>0</v>
      </c>
      <c r="K43" s="73">
        <f t="shared" ref="K43" si="22">SUM(I43-J43)</f>
        <v>0</v>
      </c>
      <c r="L43" s="73"/>
    </row>
    <row r="44" spans="2:12" ht="12.75" hidden="1" customHeight="1" thickBot="1">
      <c r="B44" s="80"/>
      <c r="C44" s="17"/>
      <c r="D44" s="73"/>
      <c r="E44" s="73"/>
      <c r="F44" s="73"/>
      <c r="G44" s="125"/>
      <c r="H44" s="73"/>
      <c r="I44" s="73"/>
      <c r="J44" s="73"/>
      <c r="K44" s="73"/>
      <c r="L44" s="73"/>
    </row>
    <row r="45" spans="2:12" ht="12.75" hidden="1" customHeight="1">
      <c r="B45" s="9"/>
      <c r="C45" s="12"/>
      <c r="D45" s="9"/>
      <c r="E45" s="9"/>
      <c r="F45" s="9"/>
    </row>
    <row r="46" spans="2:12" ht="12.75" hidden="1" customHeight="1">
      <c r="B46" s="1" t="s">
        <v>27</v>
      </c>
      <c r="C46" s="12"/>
      <c r="D46" s="9"/>
      <c r="E46" s="9"/>
      <c r="F46" s="9"/>
    </row>
    <row r="47" spans="2:12" ht="12.75" customHeight="1"/>
    <row r="48" spans="2:12" ht="12.75" customHeight="1" thickBot="1"/>
    <row r="49" spans="2:13" ht="12.75" customHeight="1">
      <c r="B49" s="74" t="s">
        <v>61</v>
      </c>
      <c r="C49" s="87"/>
      <c r="D49" s="79" t="s">
        <v>2</v>
      </c>
      <c r="E49" s="79" t="s">
        <v>3</v>
      </c>
      <c r="F49" s="79" t="s">
        <v>4</v>
      </c>
      <c r="G49" s="79" t="s">
        <v>5</v>
      </c>
      <c r="H49" s="79" t="s">
        <v>94</v>
      </c>
      <c r="I49" s="79" t="s">
        <v>6</v>
      </c>
      <c r="J49" s="89" t="s">
        <v>7</v>
      </c>
      <c r="K49" s="89" t="s">
        <v>8</v>
      </c>
      <c r="L49" s="89" t="s">
        <v>9</v>
      </c>
      <c r="M49" s="79" t="s">
        <v>10</v>
      </c>
    </row>
    <row r="50" spans="2:13" ht="12.75" customHeight="1" thickBot="1">
      <c r="B50" s="75"/>
      <c r="C50" s="98"/>
      <c r="D50" s="80"/>
      <c r="E50" s="80"/>
      <c r="F50" s="80"/>
      <c r="G50" s="80"/>
      <c r="H50" s="80"/>
      <c r="I50" s="80"/>
      <c r="J50" s="90"/>
      <c r="K50" s="90"/>
      <c r="L50" s="90"/>
      <c r="M50" s="80"/>
    </row>
    <row r="51" spans="2:13" ht="12.75" customHeight="1" thickBot="1">
      <c r="B51" s="74" t="s">
        <v>2</v>
      </c>
      <c r="C51" s="3" t="s">
        <v>186</v>
      </c>
      <c r="D51" s="91"/>
      <c r="E51" s="73">
        <v>21</v>
      </c>
      <c r="F51" s="73">
        <v>21</v>
      </c>
      <c r="G51" s="73">
        <v>21</v>
      </c>
      <c r="H51" s="73"/>
      <c r="I51" s="73">
        <f>COUNTIF(D51:H52,21)</f>
        <v>3</v>
      </c>
      <c r="J51" s="73">
        <f>SUM(D51:H52)</f>
        <v>63</v>
      </c>
      <c r="K51" s="73">
        <f>SUM(D51:D60)</f>
        <v>45</v>
      </c>
      <c r="L51" s="73">
        <f>SUM(J51-K51)</f>
        <v>18</v>
      </c>
      <c r="M51" s="73">
        <v>1</v>
      </c>
    </row>
    <row r="52" spans="2:13" ht="12.75" customHeight="1" thickBot="1">
      <c r="B52" s="75"/>
      <c r="C52" s="15" t="s">
        <v>187</v>
      </c>
      <c r="D52" s="91"/>
      <c r="E52" s="73"/>
      <c r="F52" s="73"/>
      <c r="G52" s="73"/>
      <c r="H52" s="73"/>
      <c r="I52" s="73"/>
      <c r="J52" s="73"/>
      <c r="K52" s="73"/>
      <c r="L52" s="73"/>
      <c r="M52" s="73"/>
    </row>
    <row r="53" spans="2:13" ht="12.75" customHeight="1" thickBot="1">
      <c r="B53" s="74" t="s">
        <v>3</v>
      </c>
      <c r="C53" s="3" t="s">
        <v>188</v>
      </c>
      <c r="D53" s="73">
        <v>19</v>
      </c>
      <c r="E53" s="125"/>
      <c r="F53" s="73">
        <v>18</v>
      </c>
      <c r="G53" s="73">
        <v>20</v>
      </c>
      <c r="H53" s="73"/>
      <c r="I53" s="73">
        <f t="shared" ref="I53" si="23">COUNTIF(D53:H54,21)</f>
        <v>0</v>
      </c>
      <c r="J53" s="73">
        <f t="shared" ref="J53" si="24">SUM(D53:H54)</f>
        <v>57</v>
      </c>
      <c r="K53" s="79">
        <f>SUM(E51:E60)</f>
        <v>63</v>
      </c>
      <c r="L53" s="73">
        <f t="shared" ref="L53" si="25">SUM(J53-K53)</f>
        <v>-6</v>
      </c>
      <c r="M53" s="73">
        <v>4</v>
      </c>
    </row>
    <row r="54" spans="2:13" ht="12.75" customHeight="1" thickBot="1">
      <c r="B54" s="75"/>
      <c r="C54" s="4" t="s">
        <v>189</v>
      </c>
      <c r="D54" s="73"/>
      <c r="E54" s="125"/>
      <c r="F54" s="73"/>
      <c r="G54" s="73"/>
      <c r="H54" s="73"/>
      <c r="I54" s="73"/>
      <c r="J54" s="73"/>
      <c r="K54" s="80"/>
      <c r="L54" s="73"/>
      <c r="M54" s="73"/>
    </row>
    <row r="55" spans="2:13" ht="12.75" customHeight="1" thickBot="1">
      <c r="B55" s="74" t="s">
        <v>4</v>
      </c>
      <c r="C55" s="15" t="s">
        <v>190</v>
      </c>
      <c r="D55" s="73">
        <v>12</v>
      </c>
      <c r="E55" s="73">
        <v>21</v>
      </c>
      <c r="F55" s="125"/>
      <c r="G55" s="73">
        <v>21</v>
      </c>
      <c r="H55" s="73"/>
      <c r="I55" s="73">
        <f t="shared" ref="I55" si="26">COUNTIF(D55:H56,21)</f>
        <v>2</v>
      </c>
      <c r="J55" s="73">
        <f>SUM(D55:H56)</f>
        <v>54</v>
      </c>
      <c r="K55" s="79">
        <f>SUM(F51:F60)</f>
        <v>48</v>
      </c>
      <c r="L55" s="73">
        <f t="shared" ref="L55" si="27">SUM(J55-K55)</f>
        <v>6</v>
      </c>
      <c r="M55" s="73">
        <v>2</v>
      </c>
    </row>
    <row r="56" spans="2:13" ht="12.75" customHeight="1" thickBot="1">
      <c r="B56" s="75"/>
      <c r="C56" s="15" t="s">
        <v>191</v>
      </c>
      <c r="D56" s="73"/>
      <c r="E56" s="73"/>
      <c r="F56" s="125"/>
      <c r="G56" s="73"/>
      <c r="H56" s="73"/>
      <c r="I56" s="73"/>
      <c r="J56" s="73"/>
      <c r="K56" s="80"/>
      <c r="L56" s="73"/>
      <c r="M56" s="73"/>
    </row>
    <row r="57" spans="2:13" ht="12.75" customHeight="1" thickBot="1">
      <c r="B57" s="74" t="s">
        <v>5</v>
      </c>
      <c r="C57" s="3" t="s">
        <v>192</v>
      </c>
      <c r="D57" s="73">
        <v>14</v>
      </c>
      <c r="E57" s="73">
        <v>21</v>
      </c>
      <c r="F57" s="73">
        <v>9</v>
      </c>
      <c r="G57" s="125"/>
      <c r="H57" s="128"/>
      <c r="I57" s="73">
        <f>COUNTIF(D57:H58,21)</f>
        <v>1</v>
      </c>
      <c r="J57" s="73">
        <f t="shared" ref="J57" si="28">SUM(D57:H58)</f>
        <v>44</v>
      </c>
      <c r="K57" s="79">
        <f>SUM(G51:G60)</f>
        <v>62</v>
      </c>
      <c r="L57" s="73">
        <f t="shared" ref="L57" si="29">SUM(J57-K57)</f>
        <v>-18</v>
      </c>
      <c r="M57" s="73">
        <v>3</v>
      </c>
    </row>
    <row r="58" spans="2:13" ht="12.75" customHeight="1" thickBot="1">
      <c r="B58" s="75"/>
      <c r="C58" s="4" t="s">
        <v>193</v>
      </c>
      <c r="D58" s="73"/>
      <c r="E58" s="73"/>
      <c r="F58" s="73"/>
      <c r="G58" s="125"/>
      <c r="H58" s="128"/>
      <c r="I58" s="73"/>
      <c r="J58" s="73"/>
      <c r="K58" s="80"/>
      <c r="L58" s="73"/>
      <c r="M58" s="73"/>
    </row>
    <row r="59" spans="2:13" ht="12.75" customHeight="1" thickBot="1">
      <c r="B59" s="74" t="s">
        <v>94</v>
      </c>
      <c r="C59" s="15"/>
      <c r="D59" s="73"/>
      <c r="E59" s="73"/>
      <c r="F59" s="73"/>
      <c r="G59" s="128"/>
      <c r="H59" s="129"/>
      <c r="I59" s="73">
        <f t="shared" ref="I59" si="30">COUNTIF(D59:H60,21)</f>
        <v>0</v>
      </c>
      <c r="J59" s="73">
        <f t="shared" ref="J59" si="31">SUM(D59:H60)</f>
        <v>0</v>
      </c>
      <c r="K59" s="79">
        <f>SUM(H51:H60)</f>
        <v>0</v>
      </c>
      <c r="L59" s="73">
        <f t="shared" ref="L59" si="32">SUM(J59-K59)</f>
        <v>0</v>
      </c>
      <c r="M59" s="73"/>
    </row>
    <row r="60" spans="2:13" ht="12.75" customHeight="1" thickBot="1">
      <c r="B60" s="75"/>
      <c r="C60" s="4"/>
      <c r="D60" s="73"/>
      <c r="E60" s="73"/>
      <c r="F60" s="73"/>
      <c r="G60" s="128"/>
      <c r="H60" s="129"/>
      <c r="I60" s="73"/>
      <c r="J60" s="73"/>
      <c r="K60" s="80"/>
      <c r="L60" s="73"/>
      <c r="M60" s="73"/>
    </row>
    <row r="61" spans="2:13" ht="12.75" customHeight="1">
      <c r="B61" s="9"/>
      <c r="C61" s="12"/>
      <c r="D61" s="9"/>
      <c r="E61" s="9"/>
      <c r="F61" s="9"/>
    </row>
    <row r="62" spans="2:13" ht="12.75" customHeight="1">
      <c r="C62" s="12"/>
      <c r="D62" s="9"/>
      <c r="E62" s="9"/>
      <c r="F62" s="9"/>
    </row>
    <row r="63" spans="2:13" ht="12.75" customHeight="1"/>
    <row r="64" spans="2:13" ht="12.75" customHeight="1"/>
    <row r="65" spans="2:12" ht="12.75" customHeight="1"/>
    <row r="66" spans="2:12" ht="12.75" customHeight="1" thickBot="1">
      <c r="C66" s="9"/>
      <c r="D66" s="9"/>
      <c r="E66" s="9"/>
      <c r="F66" s="9"/>
      <c r="G66" s="9"/>
      <c r="H66" s="9"/>
      <c r="I66" s="9"/>
      <c r="J66" s="9"/>
      <c r="K66" s="9"/>
    </row>
    <row r="67" spans="2:12" ht="12.75" customHeight="1">
      <c r="B67" s="92" t="str">
        <f>B1</f>
        <v>MEN'S SOCIAL RESULTS - DEC 2016</v>
      </c>
      <c r="C67" s="93"/>
      <c r="D67" s="93"/>
      <c r="E67" s="93"/>
      <c r="F67" s="93"/>
      <c r="G67" s="93"/>
      <c r="H67" s="93"/>
      <c r="I67" s="93"/>
      <c r="J67" s="93"/>
      <c r="K67" s="93"/>
      <c r="L67" s="94"/>
    </row>
    <row r="68" spans="2:12" ht="12.75" customHeight="1" thickBot="1">
      <c r="B68" s="95"/>
      <c r="C68" s="96"/>
      <c r="D68" s="96"/>
      <c r="E68" s="96"/>
      <c r="F68" s="96"/>
      <c r="G68" s="96"/>
      <c r="H68" s="96"/>
      <c r="I68" s="96"/>
      <c r="J68" s="96"/>
      <c r="K68" s="96"/>
      <c r="L68" s="97"/>
    </row>
    <row r="71" spans="2:12" ht="13.5" thickBot="1"/>
    <row r="72" spans="2:12" ht="12.75" customHeight="1">
      <c r="B72" s="99" t="s">
        <v>147</v>
      </c>
      <c r="C72" s="100"/>
    </row>
    <row r="73" spans="2:12" ht="13.5" customHeight="1" thickBot="1">
      <c r="B73" s="101"/>
      <c r="C73" s="102"/>
    </row>
    <row r="74" spans="2:12" ht="13.5" thickBot="1"/>
    <row r="75" spans="2:12">
      <c r="B75" s="79" t="s">
        <v>2</v>
      </c>
      <c r="C75" s="16"/>
      <c r="D75" s="79" t="s">
        <v>76</v>
      </c>
      <c r="E75" s="79" t="s">
        <v>49</v>
      </c>
      <c r="F75" s="79" t="s">
        <v>77</v>
      </c>
      <c r="G75" s="113"/>
      <c r="H75" s="114"/>
      <c r="I75" s="79"/>
    </row>
    <row r="76" spans="2:12" ht="13.5" thickBot="1">
      <c r="B76" s="80"/>
      <c r="C76" s="6"/>
      <c r="D76" s="80"/>
      <c r="E76" s="80"/>
      <c r="F76" s="80"/>
      <c r="G76" s="115"/>
      <c r="H76" s="116"/>
      <c r="I76" s="80"/>
    </row>
    <row r="77" spans="2:12" ht="13.5" thickBot="1">
      <c r="B77" s="18"/>
      <c r="D77" s="19"/>
      <c r="F77" s="19"/>
    </row>
    <row r="78" spans="2:12">
      <c r="B78" s="79" t="s">
        <v>3</v>
      </c>
      <c r="C78" s="16"/>
      <c r="D78" s="79" t="s">
        <v>80</v>
      </c>
      <c r="E78" s="79" t="s">
        <v>49</v>
      </c>
      <c r="F78" s="79" t="s">
        <v>81</v>
      </c>
      <c r="G78" s="113"/>
      <c r="H78" s="114"/>
      <c r="I78" s="79"/>
    </row>
    <row r="79" spans="2:12" ht="13.5" thickBot="1">
      <c r="B79" s="80"/>
      <c r="C79" s="6"/>
      <c r="D79" s="80"/>
      <c r="E79" s="80"/>
      <c r="F79" s="80"/>
      <c r="G79" s="121"/>
      <c r="H79" s="122"/>
      <c r="I79" s="80"/>
    </row>
    <row r="80" spans="2:12" ht="13.5" thickBot="1">
      <c r="B80" s="18"/>
      <c r="D80" s="19"/>
      <c r="F80" s="19"/>
    </row>
    <row r="81" spans="2:9">
      <c r="B81" s="79" t="s">
        <v>4</v>
      </c>
      <c r="C81" s="16"/>
      <c r="D81" s="79" t="s">
        <v>83</v>
      </c>
      <c r="E81" s="79" t="s">
        <v>49</v>
      </c>
      <c r="F81" s="79" t="s">
        <v>84</v>
      </c>
      <c r="G81" s="113"/>
      <c r="H81" s="114"/>
      <c r="I81" s="79"/>
    </row>
    <row r="82" spans="2:9" ht="13.5" thickBot="1">
      <c r="B82" s="80"/>
      <c r="C82" s="17"/>
      <c r="D82" s="80"/>
      <c r="E82" s="80"/>
      <c r="F82" s="80"/>
      <c r="G82" s="115"/>
      <c r="H82" s="116"/>
      <c r="I82" s="80"/>
    </row>
    <row r="83" spans="2:9" ht="13.5" thickBot="1">
      <c r="B83" s="18"/>
      <c r="D83" s="19"/>
      <c r="F83" s="19"/>
    </row>
    <row r="84" spans="2:9">
      <c r="B84" s="79" t="s">
        <v>5</v>
      </c>
      <c r="C84" s="21"/>
      <c r="D84" s="111" t="s">
        <v>86</v>
      </c>
      <c r="E84" s="79" t="s">
        <v>49</v>
      </c>
      <c r="F84" s="79" t="s">
        <v>87</v>
      </c>
      <c r="G84" s="113"/>
      <c r="H84" s="114"/>
      <c r="I84" s="79"/>
    </row>
    <row r="85" spans="2:9" ht="13.5" thickBot="1">
      <c r="B85" s="80"/>
      <c r="C85" s="17"/>
      <c r="D85" s="112"/>
      <c r="E85" s="80"/>
      <c r="F85" s="80"/>
      <c r="G85" s="115"/>
      <c r="H85" s="116"/>
      <c r="I85" s="80"/>
    </row>
    <row r="86" spans="2:9">
      <c r="B86" s="9"/>
      <c r="C86" s="10"/>
      <c r="D86" s="22"/>
      <c r="E86" s="9"/>
      <c r="F86" s="9"/>
      <c r="G86" s="23"/>
      <c r="H86" s="12"/>
      <c r="I86" s="9"/>
    </row>
    <row r="87" spans="2:9">
      <c r="B87" s="9"/>
      <c r="C87" s="10"/>
      <c r="D87" s="22"/>
      <c r="E87" s="9"/>
      <c r="F87" s="9"/>
      <c r="G87" s="23"/>
      <c r="H87" s="12"/>
      <c r="I87" s="9"/>
    </row>
    <row r="88" spans="2:9">
      <c r="B88" s="9"/>
      <c r="C88" s="10"/>
      <c r="D88" s="22"/>
      <c r="E88" s="9"/>
      <c r="F88" s="9"/>
      <c r="G88" s="23"/>
      <c r="H88" s="12"/>
      <c r="I88" s="9"/>
    </row>
    <row r="89" spans="2:9">
      <c r="B89" s="9"/>
      <c r="C89" s="10"/>
      <c r="D89" s="22"/>
      <c r="E89" s="9"/>
      <c r="F89" s="9"/>
      <c r="G89" s="23"/>
      <c r="H89" s="12"/>
      <c r="I89" s="9"/>
    </row>
    <row r="91" spans="2:9" ht="13.5" thickBot="1"/>
    <row r="92" spans="2:9" ht="12.75" customHeight="1">
      <c r="B92" s="99" t="s">
        <v>149</v>
      </c>
      <c r="C92" s="100"/>
    </row>
    <row r="93" spans="2:9" ht="13.5" customHeight="1" thickBot="1">
      <c r="B93" s="101"/>
      <c r="C93" s="102"/>
    </row>
    <row r="94" spans="2:9" ht="13.5" thickBot="1"/>
    <row r="95" spans="2:9">
      <c r="B95" s="79">
        <v>1</v>
      </c>
      <c r="C95" s="46" t="s">
        <v>178</v>
      </c>
      <c r="D95" s="111" t="s">
        <v>76</v>
      </c>
      <c r="E95" s="79" t="s">
        <v>49</v>
      </c>
      <c r="F95" s="79" t="s">
        <v>77</v>
      </c>
      <c r="G95" s="24" t="s">
        <v>190</v>
      </c>
      <c r="H95" s="25"/>
      <c r="I95" s="146" t="s">
        <v>194</v>
      </c>
    </row>
    <row r="96" spans="2:9" ht="13.5" thickBot="1">
      <c r="B96" s="80"/>
      <c r="C96" s="47" t="s">
        <v>179</v>
      </c>
      <c r="D96" s="112"/>
      <c r="E96" s="80"/>
      <c r="F96" s="80"/>
      <c r="G96" s="26" t="s">
        <v>191</v>
      </c>
      <c r="H96" s="27"/>
      <c r="I96" s="80"/>
    </row>
    <row r="97" spans="2:12" ht="13.5" thickBot="1">
      <c r="B97" s="18"/>
    </row>
    <row r="98" spans="2:12">
      <c r="B98" s="79">
        <v>2</v>
      </c>
      <c r="C98" s="21" t="s">
        <v>186</v>
      </c>
      <c r="D98" s="111" t="s">
        <v>80</v>
      </c>
      <c r="E98" s="79" t="s">
        <v>49</v>
      </c>
      <c r="F98" s="79" t="s">
        <v>81</v>
      </c>
      <c r="G98" s="48" t="s">
        <v>182</v>
      </c>
      <c r="H98" s="25"/>
      <c r="I98" s="79" t="s">
        <v>195</v>
      </c>
    </row>
    <row r="99" spans="2:12" ht="13.5" thickBot="1">
      <c r="B99" s="80"/>
      <c r="C99" s="17" t="s">
        <v>187</v>
      </c>
      <c r="D99" s="112"/>
      <c r="E99" s="80"/>
      <c r="F99" s="80"/>
      <c r="G99" s="49" t="s">
        <v>183</v>
      </c>
      <c r="H99" s="27"/>
      <c r="I99" s="80"/>
    </row>
    <row r="100" spans="2:12">
      <c r="B100" s="9"/>
      <c r="C100" s="10"/>
      <c r="D100" s="22"/>
      <c r="E100" s="9"/>
      <c r="F100" s="9"/>
      <c r="G100" s="23"/>
      <c r="H100" s="12"/>
      <c r="I100" s="9"/>
    </row>
    <row r="101" spans="2:12">
      <c r="B101" s="9"/>
      <c r="C101" s="10"/>
      <c r="D101" s="22"/>
      <c r="E101" s="9"/>
      <c r="F101" s="9"/>
      <c r="G101" s="23"/>
      <c r="H101" s="12"/>
      <c r="I101" s="9"/>
    </row>
    <row r="103" spans="2:12" ht="13.5" thickBot="1"/>
    <row r="104" spans="2:12" ht="12.75" customHeight="1">
      <c r="B104" s="99" t="s">
        <v>152</v>
      </c>
      <c r="C104" s="100"/>
      <c r="D104" s="28"/>
      <c r="E104" s="28"/>
      <c r="F104" s="28"/>
      <c r="G104" s="28"/>
      <c r="H104" s="28"/>
      <c r="I104" s="28"/>
      <c r="J104" s="28"/>
      <c r="K104" s="28"/>
      <c r="L104" s="25"/>
    </row>
    <row r="105" spans="2:12" ht="13.5" customHeight="1" thickBot="1">
      <c r="B105" s="101"/>
      <c r="C105" s="102"/>
      <c r="D105" s="29"/>
      <c r="E105" s="29"/>
      <c r="F105" s="29"/>
      <c r="G105" s="29"/>
      <c r="H105" s="29"/>
      <c r="I105" s="29"/>
      <c r="J105" s="29"/>
      <c r="K105" s="29"/>
      <c r="L105" s="27"/>
    </row>
    <row r="107" spans="2:12" ht="13.5" thickBot="1"/>
    <row r="108" spans="2:12">
      <c r="B108" s="79">
        <v>1</v>
      </c>
      <c r="C108" s="13" t="s">
        <v>178</v>
      </c>
      <c r="D108" s="74" t="s">
        <v>49</v>
      </c>
      <c r="E108" s="130" t="s">
        <v>182</v>
      </c>
      <c r="F108" s="131"/>
      <c r="G108" s="132"/>
      <c r="H108" s="145" t="s">
        <v>194</v>
      </c>
      <c r="I108" s="87"/>
    </row>
    <row r="109" spans="2:12" ht="13.5" thickBot="1">
      <c r="B109" s="80"/>
      <c r="C109" s="8" t="s">
        <v>179</v>
      </c>
      <c r="D109" s="75"/>
      <c r="E109" s="134" t="s">
        <v>183</v>
      </c>
      <c r="F109" s="135"/>
      <c r="G109" s="136"/>
      <c r="H109" s="75"/>
      <c r="I109" s="88"/>
    </row>
    <row r="111" spans="2:12" ht="13.5" thickBot="1"/>
    <row r="112" spans="2:12">
      <c r="B112" s="99" t="s">
        <v>196</v>
      </c>
      <c r="C112" s="100"/>
      <c r="D112" s="28"/>
      <c r="E112" s="28"/>
      <c r="F112" s="28"/>
      <c r="G112" s="28"/>
      <c r="H112" s="28"/>
      <c r="I112" s="28"/>
      <c r="J112" s="28"/>
      <c r="K112" s="28"/>
      <c r="L112" s="25"/>
    </row>
    <row r="113" spans="2:12" ht="12.75" customHeight="1" thickBot="1">
      <c r="B113" s="101"/>
      <c r="C113" s="102"/>
      <c r="D113" s="29"/>
      <c r="E113" s="29"/>
      <c r="F113" s="29"/>
      <c r="G113" s="29"/>
      <c r="H113" s="29"/>
      <c r="I113" s="29"/>
      <c r="J113" s="29"/>
      <c r="K113" s="29"/>
      <c r="L113" s="27"/>
    </row>
    <row r="114" spans="2:12" ht="13.5" customHeight="1"/>
    <row r="115" spans="2:12" ht="13.5" thickBot="1"/>
    <row r="116" spans="2:12">
      <c r="B116" s="79">
        <v>1</v>
      </c>
      <c r="C116" s="13" t="s">
        <v>187</v>
      </c>
      <c r="D116" s="74" t="s">
        <v>49</v>
      </c>
      <c r="E116" s="130" t="s">
        <v>190</v>
      </c>
      <c r="F116" s="131"/>
      <c r="G116" s="132"/>
      <c r="H116" s="133" t="s">
        <v>197</v>
      </c>
      <c r="I116" s="87"/>
    </row>
    <row r="117" spans="2:12" ht="13.5" thickBot="1">
      <c r="B117" s="80"/>
      <c r="C117" s="8" t="s">
        <v>186</v>
      </c>
      <c r="D117" s="75"/>
      <c r="E117" s="134" t="s">
        <v>191</v>
      </c>
      <c r="F117" s="135"/>
      <c r="G117" s="136"/>
      <c r="H117" s="75"/>
      <c r="I117" s="88"/>
    </row>
    <row r="119" spans="2:12" ht="13.5" thickBot="1"/>
    <row r="120" spans="2:12" ht="18">
      <c r="B120" s="50" t="s">
        <v>50</v>
      </c>
      <c r="C120" s="51"/>
      <c r="D120" s="51"/>
      <c r="E120" s="51"/>
      <c r="F120" s="51"/>
      <c r="G120" s="51"/>
      <c r="H120" s="51"/>
      <c r="I120" s="51"/>
      <c r="J120" s="51"/>
      <c r="K120" s="51"/>
      <c r="L120" s="52"/>
    </row>
    <row r="121" spans="2:12" ht="18.75" thickBot="1">
      <c r="B121" s="53"/>
      <c r="C121" s="54"/>
      <c r="D121" s="54"/>
      <c r="E121" s="54"/>
      <c r="F121" s="54"/>
      <c r="G121" s="54"/>
      <c r="H121" s="54"/>
      <c r="I121" s="54"/>
      <c r="J121" s="54"/>
      <c r="K121" s="54"/>
      <c r="L121" s="55"/>
    </row>
    <row r="192" spans="1:1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</row>
    <row r="193" spans="1:12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</row>
  </sheetData>
  <sheetProtection password="DEF3" sheet="1" objects="1" scenarios="1" selectLockedCells="1"/>
  <mergeCells count="286"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9:B10"/>
    <mergeCell ref="D9:D10"/>
    <mergeCell ref="E9:E10"/>
    <mergeCell ref="F9:F10"/>
    <mergeCell ref="G9:G10"/>
    <mergeCell ref="H9:H10"/>
    <mergeCell ref="I9:I10"/>
    <mergeCell ref="B13:B14"/>
    <mergeCell ref="D13:D14"/>
    <mergeCell ref="E13:E14"/>
    <mergeCell ref="F13:F14"/>
    <mergeCell ref="G13:G14"/>
    <mergeCell ref="J9:J10"/>
    <mergeCell ref="K9:K10"/>
    <mergeCell ref="L9:L10"/>
    <mergeCell ref="M9:M10"/>
    <mergeCell ref="B11:B12"/>
    <mergeCell ref="D11:D12"/>
    <mergeCell ref="E11:E12"/>
    <mergeCell ref="F11:F12"/>
    <mergeCell ref="G11:G12"/>
    <mergeCell ref="H11:H12"/>
    <mergeCell ref="H13:H14"/>
    <mergeCell ref="I13:I14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I15:I16"/>
    <mergeCell ref="J15:J16"/>
    <mergeCell ref="K15:K16"/>
    <mergeCell ref="L15:L16"/>
    <mergeCell ref="M15:M16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H15:H16"/>
    <mergeCell ref="H20:H21"/>
    <mergeCell ref="I20:I21"/>
    <mergeCell ref="J20:J21"/>
    <mergeCell ref="K20:K21"/>
    <mergeCell ref="L20:L21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B37:B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B39:B40"/>
    <mergeCell ref="D39:D40"/>
    <mergeCell ref="E39:E40"/>
    <mergeCell ref="F39:F40"/>
    <mergeCell ref="G39:G40"/>
    <mergeCell ref="L41:L42"/>
    <mergeCell ref="B43:B44"/>
    <mergeCell ref="D43:D44"/>
    <mergeCell ref="E43:E44"/>
    <mergeCell ref="F43:F44"/>
    <mergeCell ref="G43:G44"/>
    <mergeCell ref="H39:H40"/>
    <mergeCell ref="I39:I40"/>
    <mergeCell ref="J39:J40"/>
    <mergeCell ref="K39:K40"/>
    <mergeCell ref="L39:L40"/>
    <mergeCell ref="B41:B42"/>
    <mergeCell ref="D41:D42"/>
    <mergeCell ref="E41:E42"/>
    <mergeCell ref="F41:F42"/>
    <mergeCell ref="G41:G42"/>
    <mergeCell ref="B49:C50"/>
    <mergeCell ref="D49:D50"/>
    <mergeCell ref="E49:E50"/>
    <mergeCell ref="F49:F50"/>
    <mergeCell ref="G49:G50"/>
    <mergeCell ref="H41:H42"/>
    <mergeCell ref="I41:I42"/>
    <mergeCell ref="J41:J42"/>
    <mergeCell ref="K41:K42"/>
    <mergeCell ref="H49:H50"/>
    <mergeCell ref="I49:I50"/>
    <mergeCell ref="J49:J50"/>
    <mergeCell ref="K49:K50"/>
    <mergeCell ref="L49:L50"/>
    <mergeCell ref="M49:M50"/>
    <mergeCell ref="H43:H44"/>
    <mergeCell ref="I43:I44"/>
    <mergeCell ref="J43:J44"/>
    <mergeCell ref="K43:K44"/>
    <mergeCell ref="L43:L44"/>
    <mergeCell ref="B53:B54"/>
    <mergeCell ref="D53:D54"/>
    <mergeCell ref="E53:E54"/>
    <mergeCell ref="F53:F54"/>
    <mergeCell ref="G53:G54"/>
    <mergeCell ref="B51:B52"/>
    <mergeCell ref="D51:D52"/>
    <mergeCell ref="E51:E52"/>
    <mergeCell ref="F51:F52"/>
    <mergeCell ref="G51:G52"/>
    <mergeCell ref="H53:H54"/>
    <mergeCell ref="I53:I54"/>
    <mergeCell ref="J53:J54"/>
    <mergeCell ref="K53:K54"/>
    <mergeCell ref="L53:L54"/>
    <mergeCell ref="M53:M54"/>
    <mergeCell ref="I51:I52"/>
    <mergeCell ref="J51:J52"/>
    <mergeCell ref="K51:K52"/>
    <mergeCell ref="L51:L52"/>
    <mergeCell ref="M51:M52"/>
    <mergeCell ref="H51:H52"/>
    <mergeCell ref="B57:B58"/>
    <mergeCell ref="D57:D58"/>
    <mergeCell ref="E57:E58"/>
    <mergeCell ref="F57:F58"/>
    <mergeCell ref="G57:G58"/>
    <mergeCell ref="B55:B56"/>
    <mergeCell ref="D55:D56"/>
    <mergeCell ref="E55:E56"/>
    <mergeCell ref="F55:F56"/>
    <mergeCell ref="G55:G56"/>
    <mergeCell ref="H57:H58"/>
    <mergeCell ref="I57:I58"/>
    <mergeCell ref="J57:J58"/>
    <mergeCell ref="K57:K58"/>
    <mergeCell ref="L57:L58"/>
    <mergeCell ref="M57:M58"/>
    <mergeCell ref="I55:I56"/>
    <mergeCell ref="J55:J56"/>
    <mergeCell ref="K55:K56"/>
    <mergeCell ref="L55:L56"/>
    <mergeCell ref="M55:M56"/>
    <mergeCell ref="H55:H56"/>
    <mergeCell ref="L59:L60"/>
    <mergeCell ref="M59:M60"/>
    <mergeCell ref="B67:L68"/>
    <mergeCell ref="B59:B60"/>
    <mergeCell ref="D59:D60"/>
    <mergeCell ref="E59:E60"/>
    <mergeCell ref="F59:F60"/>
    <mergeCell ref="G59:G60"/>
    <mergeCell ref="H59:H60"/>
    <mergeCell ref="B72:C73"/>
    <mergeCell ref="B75:B76"/>
    <mergeCell ref="D75:D76"/>
    <mergeCell ref="E75:E76"/>
    <mergeCell ref="F75:F76"/>
    <mergeCell ref="G75:H75"/>
    <mergeCell ref="I59:I60"/>
    <mergeCell ref="J59:J60"/>
    <mergeCell ref="K59:K60"/>
    <mergeCell ref="I75:I76"/>
    <mergeCell ref="G76:H76"/>
    <mergeCell ref="B78:B79"/>
    <mergeCell ref="D78:D79"/>
    <mergeCell ref="E78:E79"/>
    <mergeCell ref="F78:F79"/>
    <mergeCell ref="G78:H78"/>
    <mergeCell ref="I78:I79"/>
    <mergeCell ref="G79:H79"/>
    <mergeCell ref="B84:B85"/>
    <mergeCell ref="D84:D85"/>
    <mergeCell ref="E84:E85"/>
    <mergeCell ref="F84:F85"/>
    <mergeCell ref="G84:H84"/>
    <mergeCell ref="I84:I85"/>
    <mergeCell ref="G85:H85"/>
    <mergeCell ref="B81:B82"/>
    <mergeCell ref="D81:D82"/>
    <mergeCell ref="E81:E82"/>
    <mergeCell ref="F81:F82"/>
    <mergeCell ref="G81:H81"/>
    <mergeCell ref="I81:I82"/>
    <mergeCell ref="G82:H82"/>
    <mergeCell ref="B98:B99"/>
    <mergeCell ref="D98:D99"/>
    <mergeCell ref="E98:E99"/>
    <mergeCell ref="F98:F99"/>
    <mergeCell ref="I98:I99"/>
    <mergeCell ref="B104:C105"/>
    <mergeCell ref="B92:C93"/>
    <mergeCell ref="B95:B96"/>
    <mergeCell ref="D95:D96"/>
    <mergeCell ref="E95:E96"/>
    <mergeCell ref="F95:F96"/>
    <mergeCell ref="I95:I96"/>
    <mergeCell ref="B116:B117"/>
    <mergeCell ref="D116:D117"/>
    <mergeCell ref="E116:G116"/>
    <mergeCell ref="H116:I117"/>
    <mergeCell ref="E117:G117"/>
    <mergeCell ref="B108:B109"/>
    <mergeCell ref="D108:D109"/>
    <mergeCell ref="E108:G108"/>
    <mergeCell ref="H108:I109"/>
    <mergeCell ref="E109:G109"/>
    <mergeCell ref="B112:C113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L185"/>
  <sheetViews>
    <sheetView workbookViewId="0">
      <pane ySplit="2" topLeftCell="A3" activePane="bottomLeft" state="frozen"/>
      <selection activeCell="C12" sqref="C12:C15"/>
      <selection pane="bottomLeft"/>
    </sheetView>
  </sheetViews>
  <sheetFormatPr defaultRowHeight="12.75"/>
  <cols>
    <col min="1" max="2" width="3.5703125" style="1" customWidth="1"/>
    <col min="3" max="3" width="19.42578125" style="1" customWidth="1"/>
    <col min="4" max="6" width="7.7109375" style="1" customWidth="1"/>
    <col min="7" max="7" width="8" style="1" customWidth="1"/>
    <col min="8" max="8" width="8.28515625" style="1" customWidth="1"/>
    <col min="9" max="11" width="7.7109375" style="1" customWidth="1"/>
    <col min="12" max="16384" width="9.140625" style="1"/>
  </cols>
  <sheetData>
    <row r="1" spans="2:12" ht="11.25" customHeight="1">
      <c r="B1" s="92" t="s">
        <v>198</v>
      </c>
      <c r="C1" s="93"/>
      <c r="D1" s="93"/>
      <c r="E1" s="93"/>
      <c r="F1" s="93"/>
      <c r="G1" s="93"/>
      <c r="H1" s="93"/>
      <c r="I1" s="93"/>
      <c r="J1" s="94"/>
      <c r="K1" s="93"/>
      <c r="L1" s="94"/>
    </row>
    <row r="2" spans="2:12" ht="12" customHeight="1" thickBot="1">
      <c r="B2" s="95"/>
      <c r="C2" s="96"/>
      <c r="D2" s="96"/>
      <c r="E2" s="96"/>
      <c r="F2" s="96"/>
      <c r="G2" s="96"/>
      <c r="H2" s="96"/>
      <c r="I2" s="96"/>
      <c r="J2" s="97"/>
      <c r="K2" s="96"/>
      <c r="L2" s="97"/>
    </row>
    <row r="3" spans="2:12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ht="13.5" thickBot="1"/>
    <row r="5" spans="2:12" ht="12.75" customHeight="1">
      <c r="B5" s="74" t="s">
        <v>52</v>
      </c>
      <c r="C5" s="87"/>
      <c r="D5" s="79" t="s">
        <v>2</v>
      </c>
      <c r="E5" s="79" t="s">
        <v>3</v>
      </c>
      <c r="F5" s="79" t="s">
        <v>4</v>
      </c>
      <c r="G5" s="79" t="s">
        <v>5</v>
      </c>
      <c r="H5" s="79" t="s">
        <v>6</v>
      </c>
      <c r="I5" s="89" t="s">
        <v>7</v>
      </c>
      <c r="J5" s="89" t="s">
        <v>8</v>
      </c>
      <c r="K5" s="89" t="s">
        <v>9</v>
      </c>
      <c r="L5" s="79" t="s">
        <v>10</v>
      </c>
    </row>
    <row r="6" spans="2:12" ht="12.75" customHeight="1" thickBot="1">
      <c r="B6" s="75"/>
      <c r="C6" s="98"/>
      <c r="D6" s="80"/>
      <c r="E6" s="80"/>
      <c r="F6" s="80"/>
      <c r="G6" s="80"/>
      <c r="H6" s="80"/>
      <c r="I6" s="90"/>
      <c r="J6" s="90"/>
      <c r="K6" s="90"/>
      <c r="L6" s="80"/>
    </row>
    <row r="7" spans="2:12" ht="12.75" customHeight="1" thickBot="1">
      <c r="B7" s="74" t="s">
        <v>2</v>
      </c>
      <c r="C7" s="16" t="str">
        <f>'[1]Confirmed Players'!$J$53</f>
        <v>Puiwah Mak</v>
      </c>
      <c r="D7" s="91"/>
      <c r="E7" s="73" t="s">
        <v>13</v>
      </c>
      <c r="F7" s="73" t="s">
        <v>269</v>
      </c>
      <c r="G7" s="73"/>
      <c r="H7" s="73">
        <v>2</v>
      </c>
      <c r="I7" s="73">
        <f>SUM(D7:G8)</f>
        <v>0</v>
      </c>
      <c r="J7" s="73">
        <f>SUM(D7:D14)</f>
        <v>0</v>
      </c>
      <c r="K7" s="73">
        <f>SUM(I7-J7)</f>
        <v>0</v>
      </c>
      <c r="L7" s="73">
        <v>2</v>
      </c>
    </row>
    <row r="8" spans="2:12" ht="12.75" customHeight="1" thickBot="1">
      <c r="B8" s="75"/>
      <c r="C8" s="6" t="str">
        <f>'[1]Confirmed Players'!$L$53</f>
        <v>Kyoko Osawa</v>
      </c>
      <c r="D8" s="91"/>
      <c r="E8" s="73"/>
      <c r="F8" s="73"/>
      <c r="G8" s="73"/>
      <c r="H8" s="73"/>
      <c r="I8" s="73"/>
      <c r="J8" s="73"/>
      <c r="K8" s="73"/>
      <c r="L8" s="73"/>
    </row>
    <row r="9" spans="2:12" ht="12.75" customHeight="1" thickBot="1">
      <c r="B9" s="79" t="s">
        <v>3</v>
      </c>
      <c r="C9" s="5" t="s">
        <v>199</v>
      </c>
      <c r="D9" s="77" t="s">
        <v>270</v>
      </c>
      <c r="E9" s="78"/>
      <c r="F9" s="77" t="s">
        <v>271</v>
      </c>
      <c r="G9" s="73"/>
      <c r="H9" s="73">
        <v>0</v>
      </c>
      <c r="I9" s="73">
        <f>SUM(D9:G10)</f>
        <v>0</v>
      </c>
      <c r="J9" s="73">
        <f>SUM(E7:E14)</f>
        <v>0</v>
      </c>
      <c r="K9" s="73">
        <f t="shared" ref="K9" si="0">SUM(I9-J9)</f>
        <v>0</v>
      </c>
      <c r="L9" s="73">
        <v>3</v>
      </c>
    </row>
    <row r="10" spans="2:12" ht="12.75" customHeight="1" thickBot="1">
      <c r="B10" s="80"/>
      <c r="C10" s="6" t="s">
        <v>200</v>
      </c>
      <c r="D10" s="77"/>
      <c r="E10" s="78"/>
      <c r="F10" s="77"/>
      <c r="G10" s="73"/>
      <c r="H10" s="73"/>
      <c r="I10" s="73"/>
      <c r="J10" s="73"/>
      <c r="K10" s="73"/>
      <c r="L10" s="73"/>
    </row>
    <row r="11" spans="2:12" ht="12.75" customHeight="1" thickBot="1">
      <c r="B11" s="79" t="s">
        <v>4</v>
      </c>
      <c r="C11" s="5" t="s">
        <v>201</v>
      </c>
      <c r="D11" s="73" t="s">
        <v>13</v>
      </c>
      <c r="E11" s="73" t="s">
        <v>13</v>
      </c>
      <c r="F11" s="125"/>
      <c r="G11" s="73"/>
      <c r="H11" s="73">
        <v>4</v>
      </c>
      <c r="I11" s="73">
        <f>SUM(D11:G12)</f>
        <v>0</v>
      </c>
      <c r="J11" s="73">
        <f>SUM(F7:F14)</f>
        <v>0</v>
      </c>
      <c r="K11" s="73">
        <f t="shared" ref="K11" si="1">SUM(I11-J11)</f>
        <v>0</v>
      </c>
      <c r="L11" s="73">
        <v>1</v>
      </c>
    </row>
    <row r="12" spans="2:12" ht="12.75" customHeight="1" thickBot="1">
      <c r="B12" s="80"/>
      <c r="C12" s="5" t="s">
        <v>202</v>
      </c>
      <c r="D12" s="73"/>
      <c r="E12" s="73"/>
      <c r="F12" s="125"/>
      <c r="G12" s="73"/>
      <c r="H12" s="73"/>
      <c r="I12" s="73"/>
      <c r="J12" s="73"/>
      <c r="K12" s="73"/>
      <c r="L12" s="73"/>
    </row>
    <row r="13" spans="2:12" ht="12.75" customHeight="1" thickBot="1">
      <c r="B13" s="74" t="s">
        <v>5</v>
      </c>
      <c r="C13" s="16"/>
      <c r="D13" s="124"/>
      <c r="E13" s="73"/>
      <c r="F13" s="73"/>
      <c r="G13" s="125"/>
      <c r="H13" s="73">
        <f t="shared" ref="H13" si="2">COUNTIF(D13:G14,21)</f>
        <v>0</v>
      </c>
      <c r="I13" s="73">
        <f t="shared" ref="I13" si="3">SUM(D13:G14)</f>
        <v>0</v>
      </c>
      <c r="J13" s="73">
        <f>SUM(G7:G14)</f>
        <v>0</v>
      </c>
      <c r="K13" s="73">
        <f t="shared" ref="K13" si="4">SUM(I13-J13)</f>
        <v>0</v>
      </c>
      <c r="L13" s="73"/>
    </row>
    <row r="14" spans="2:12" ht="12.75" customHeight="1" thickBot="1">
      <c r="B14" s="75"/>
      <c r="C14" s="4"/>
      <c r="D14" s="124"/>
      <c r="E14" s="73"/>
      <c r="F14" s="73"/>
      <c r="G14" s="125"/>
      <c r="H14" s="73"/>
      <c r="I14" s="73"/>
      <c r="J14" s="73"/>
      <c r="K14" s="73"/>
      <c r="L14" s="73"/>
    </row>
    <row r="15" spans="2:12" ht="12.75" customHeight="1">
      <c r="B15" s="9"/>
      <c r="D15" s="9"/>
      <c r="E15" s="9"/>
      <c r="F15" s="9"/>
      <c r="G15" s="11"/>
      <c r="H15" s="9"/>
      <c r="I15" s="9"/>
      <c r="J15" s="9"/>
      <c r="K15" s="9"/>
      <c r="L15" s="9"/>
    </row>
    <row r="16" spans="2:12" ht="12.75" customHeight="1">
      <c r="B16" s="9"/>
      <c r="D16" s="9"/>
      <c r="E16" s="9"/>
      <c r="F16" s="9"/>
    </row>
    <row r="17" spans="2:12" ht="12.75" customHeight="1">
      <c r="C17" s="12"/>
      <c r="D17" s="9"/>
      <c r="E17" s="9"/>
      <c r="F17" s="9"/>
    </row>
    <row r="18" spans="2:12" ht="12.75" customHeight="1">
      <c r="C18" s="12"/>
      <c r="D18" s="9"/>
      <c r="E18" s="9"/>
      <c r="F18" s="9"/>
    </row>
    <row r="19" spans="2:12" ht="12.75" customHeight="1" thickBot="1"/>
    <row r="20" spans="2:12" ht="12.75" customHeight="1">
      <c r="B20" s="74" t="s">
        <v>61</v>
      </c>
      <c r="C20" s="87"/>
      <c r="D20" s="79" t="s">
        <v>2</v>
      </c>
      <c r="E20" s="79" t="s">
        <v>3</v>
      </c>
      <c r="F20" s="79" t="s">
        <v>4</v>
      </c>
      <c r="G20" s="79" t="s">
        <v>5</v>
      </c>
      <c r="H20" s="79" t="s">
        <v>6</v>
      </c>
      <c r="I20" s="89" t="s">
        <v>7</v>
      </c>
      <c r="J20" s="89" t="s">
        <v>8</v>
      </c>
      <c r="K20" s="89" t="s">
        <v>9</v>
      </c>
      <c r="L20" s="79" t="s">
        <v>10</v>
      </c>
    </row>
    <row r="21" spans="2:12" ht="12.75" customHeight="1" thickBot="1">
      <c r="B21" s="75"/>
      <c r="C21" s="98"/>
      <c r="D21" s="80"/>
      <c r="E21" s="80"/>
      <c r="F21" s="80"/>
      <c r="G21" s="80"/>
      <c r="H21" s="80"/>
      <c r="I21" s="90"/>
      <c r="J21" s="90"/>
      <c r="K21" s="90"/>
      <c r="L21" s="80"/>
    </row>
    <row r="22" spans="2:12" ht="12.75" customHeight="1" thickBot="1">
      <c r="B22" s="74" t="s">
        <v>2</v>
      </c>
      <c r="C22" s="16"/>
      <c r="D22" s="91"/>
      <c r="E22" s="73"/>
      <c r="F22" s="73"/>
      <c r="G22" s="73"/>
      <c r="H22" s="73">
        <f>COUNTIF(D22:G23,21)</f>
        <v>0</v>
      </c>
      <c r="I22" s="73">
        <f>SUM(D22:G23)</f>
        <v>0</v>
      </c>
      <c r="J22" s="73">
        <f>SUM(D22:D29)</f>
        <v>0</v>
      </c>
      <c r="K22" s="73">
        <f>SUM(I22-J22)</f>
        <v>0</v>
      </c>
      <c r="L22" s="73"/>
    </row>
    <row r="23" spans="2:12" ht="12.75" customHeight="1" thickBot="1">
      <c r="B23" s="75"/>
      <c r="C23" s="6"/>
      <c r="D23" s="91"/>
      <c r="E23" s="73"/>
      <c r="F23" s="73"/>
      <c r="G23" s="73"/>
      <c r="H23" s="73"/>
      <c r="I23" s="73"/>
      <c r="J23" s="73"/>
      <c r="K23" s="73"/>
      <c r="L23" s="73"/>
    </row>
    <row r="24" spans="2:12" ht="12.75" customHeight="1" thickBot="1">
      <c r="B24" s="79" t="s">
        <v>3</v>
      </c>
      <c r="C24" s="16"/>
      <c r="D24" s="73"/>
      <c r="E24" s="125"/>
      <c r="F24" s="73"/>
      <c r="G24" s="73"/>
      <c r="H24" s="73">
        <f t="shared" ref="H24" si="5">COUNTIF(D24:G25,21)</f>
        <v>0</v>
      </c>
      <c r="I24" s="73">
        <f>SUM(D24:G25)</f>
        <v>0</v>
      </c>
      <c r="J24" s="73">
        <f>SUM(E22:E29)</f>
        <v>0</v>
      </c>
      <c r="K24" s="73">
        <f t="shared" ref="K24" si="6">SUM(I24-J24)</f>
        <v>0</v>
      </c>
      <c r="L24" s="73"/>
    </row>
    <row r="25" spans="2:12" ht="12.75" customHeight="1" thickBot="1">
      <c r="B25" s="80"/>
      <c r="C25" s="6"/>
      <c r="D25" s="73"/>
      <c r="E25" s="125"/>
      <c r="F25" s="73"/>
      <c r="G25" s="73"/>
      <c r="H25" s="73"/>
      <c r="I25" s="73"/>
      <c r="J25" s="73"/>
      <c r="K25" s="73"/>
      <c r="L25" s="73"/>
    </row>
    <row r="26" spans="2:12" ht="12.75" customHeight="1" thickBot="1">
      <c r="B26" s="79" t="s">
        <v>4</v>
      </c>
      <c r="C26" s="16"/>
      <c r="D26" s="73"/>
      <c r="E26" s="73"/>
      <c r="F26" s="125"/>
      <c r="G26" s="73"/>
      <c r="H26" s="73">
        <f t="shared" ref="H26" si="7">COUNTIF(D26:G27,21)</f>
        <v>0</v>
      </c>
      <c r="I26" s="73">
        <f t="shared" ref="I26" si="8">SUM(D26:G27)</f>
        <v>0</v>
      </c>
      <c r="J26" s="73">
        <f>SUM(F22:F29)</f>
        <v>0</v>
      </c>
      <c r="K26" s="73">
        <f t="shared" ref="K26" si="9">SUM(I26-J26)</f>
        <v>0</v>
      </c>
      <c r="L26" s="73"/>
    </row>
    <row r="27" spans="2:12" ht="12.75" customHeight="1" thickBot="1">
      <c r="B27" s="80"/>
      <c r="C27" s="6"/>
      <c r="D27" s="73"/>
      <c r="E27" s="73"/>
      <c r="F27" s="125"/>
      <c r="G27" s="73"/>
      <c r="H27" s="73"/>
      <c r="I27" s="73"/>
      <c r="J27" s="73"/>
      <c r="K27" s="73"/>
      <c r="L27" s="73"/>
    </row>
    <row r="28" spans="2:12" ht="12.75" customHeight="1" thickBot="1">
      <c r="B28" s="79" t="s">
        <v>5</v>
      </c>
      <c r="C28" s="16"/>
      <c r="D28" s="73"/>
      <c r="E28" s="73"/>
      <c r="F28" s="73"/>
      <c r="G28" s="125"/>
      <c r="H28" s="73">
        <f t="shared" ref="H28" si="10">COUNTIF(D28:G29,21)</f>
        <v>0</v>
      </c>
      <c r="I28" s="73">
        <f t="shared" ref="I28" si="11">SUM(D28:G29)</f>
        <v>0</v>
      </c>
      <c r="J28" s="73">
        <f>SUM(G22:G29)</f>
        <v>0</v>
      </c>
      <c r="K28" s="73">
        <f t="shared" ref="K28" si="12">SUM(I28-J28)</f>
        <v>0</v>
      </c>
      <c r="L28" s="73"/>
    </row>
    <row r="29" spans="2:12" ht="12.75" customHeight="1" thickBot="1">
      <c r="B29" s="80"/>
      <c r="C29" s="6"/>
      <c r="D29" s="73"/>
      <c r="E29" s="73"/>
      <c r="F29" s="73"/>
      <c r="G29" s="125"/>
      <c r="H29" s="73"/>
      <c r="I29" s="73"/>
      <c r="J29" s="73"/>
      <c r="K29" s="73"/>
      <c r="L29" s="73"/>
    </row>
    <row r="30" spans="2:12" ht="12.75" customHeight="1">
      <c r="B30" s="9"/>
      <c r="C30" s="10"/>
      <c r="D30" s="9"/>
      <c r="E30" s="9"/>
      <c r="F30" s="9"/>
      <c r="G30" s="11"/>
      <c r="H30" s="9"/>
      <c r="I30" s="9"/>
      <c r="J30" s="9"/>
      <c r="K30" s="9"/>
      <c r="L30" s="9"/>
    </row>
    <row r="31" spans="2:12" ht="12.75" customHeight="1">
      <c r="B31" s="9"/>
      <c r="C31" s="12"/>
      <c r="D31" s="9"/>
      <c r="E31" s="9"/>
      <c r="F31" s="9"/>
    </row>
    <row r="32" spans="2:12" ht="12.75" customHeight="1">
      <c r="C32" s="12"/>
      <c r="D32" s="9"/>
      <c r="E32" s="9"/>
      <c r="F32" s="9"/>
    </row>
    <row r="33" spans="2:12" ht="12.75" customHeight="1"/>
    <row r="34" spans="2:12" ht="12.75" customHeight="1" thickBot="1">
      <c r="C34" s="12"/>
      <c r="D34" s="9"/>
      <c r="E34" s="9"/>
      <c r="F34" s="9"/>
      <c r="G34" s="9"/>
      <c r="H34" s="9"/>
      <c r="I34" s="9"/>
      <c r="J34" s="9"/>
      <c r="K34" s="9"/>
    </row>
    <row r="35" spans="2:12" ht="12.75" customHeight="1">
      <c r="B35" s="74" t="s">
        <v>43</v>
      </c>
      <c r="C35" s="87"/>
      <c r="D35" s="79" t="s">
        <v>2</v>
      </c>
      <c r="E35" s="79" t="s">
        <v>3</v>
      </c>
      <c r="F35" s="79" t="s">
        <v>4</v>
      </c>
      <c r="G35" s="79" t="s">
        <v>5</v>
      </c>
      <c r="H35" s="79" t="s">
        <v>6</v>
      </c>
      <c r="I35" s="89" t="s">
        <v>7</v>
      </c>
      <c r="J35" s="89" t="s">
        <v>8</v>
      </c>
      <c r="K35" s="89" t="s">
        <v>9</v>
      </c>
      <c r="L35" s="79" t="s">
        <v>10</v>
      </c>
    </row>
    <row r="36" spans="2:12" ht="12.75" customHeight="1" thickBot="1">
      <c r="B36" s="75"/>
      <c r="C36" s="98"/>
      <c r="D36" s="80"/>
      <c r="E36" s="80"/>
      <c r="F36" s="80"/>
      <c r="G36" s="80"/>
      <c r="H36" s="80"/>
      <c r="I36" s="90"/>
      <c r="J36" s="90"/>
      <c r="K36" s="90"/>
      <c r="L36" s="80"/>
    </row>
    <row r="37" spans="2:12" ht="12.75" customHeight="1" thickBot="1">
      <c r="B37" s="74" t="s">
        <v>2</v>
      </c>
      <c r="C37" s="16"/>
      <c r="D37" s="91"/>
      <c r="E37" s="73"/>
      <c r="F37" s="73"/>
      <c r="G37" s="73"/>
      <c r="H37" s="73">
        <f>COUNTIF(D37:G38,21)</f>
        <v>0</v>
      </c>
      <c r="I37" s="73">
        <f>SUM(D37:G38)</f>
        <v>0</v>
      </c>
      <c r="J37" s="73">
        <f>SUM(D37:D44)</f>
        <v>0</v>
      </c>
      <c r="K37" s="73">
        <f>SUM(I37-J37)</f>
        <v>0</v>
      </c>
      <c r="L37" s="73"/>
    </row>
    <row r="38" spans="2:12" ht="12.75" customHeight="1" thickBot="1">
      <c r="B38" s="75"/>
      <c r="C38" s="6"/>
      <c r="D38" s="91"/>
      <c r="E38" s="73"/>
      <c r="F38" s="73"/>
      <c r="G38" s="73"/>
      <c r="H38" s="73"/>
      <c r="I38" s="73"/>
      <c r="J38" s="73"/>
      <c r="K38" s="73"/>
      <c r="L38" s="73"/>
    </row>
    <row r="39" spans="2:12" ht="12.75" customHeight="1" thickBot="1">
      <c r="B39" s="79" t="s">
        <v>3</v>
      </c>
      <c r="C39" s="5"/>
      <c r="D39" s="73"/>
      <c r="E39" s="125"/>
      <c r="F39" s="73"/>
      <c r="G39" s="73"/>
      <c r="H39" s="73">
        <f t="shared" ref="H39" si="13">COUNTIF(D39:G40,21)</f>
        <v>0</v>
      </c>
      <c r="I39" s="73">
        <f>SUM(D39:G40)</f>
        <v>0</v>
      </c>
      <c r="J39" s="73">
        <f>SUM(E37:E44)</f>
        <v>0</v>
      </c>
      <c r="K39" s="73">
        <f t="shared" ref="K39" si="14">SUM(I39-J39)</f>
        <v>0</v>
      </c>
      <c r="L39" s="73"/>
    </row>
    <row r="40" spans="2:12" ht="12.75" customHeight="1" thickBot="1">
      <c r="B40" s="80"/>
      <c r="C40" s="6"/>
      <c r="D40" s="73"/>
      <c r="E40" s="125"/>
      <c r="F40" s="73"/>
      <c r="G40" s="73"/>
      <c r="H40" s="73"/>
      <c r="I40" s="73"/>
      <c r="J40" s="73"/>
      <c r="K40" s="73"/>
      <c r="L40" s="73"/>
    </row>
    <row r="41" spans="2:12" ht="12.75" customHeight="1" thickBot="1">
      <c r="B41" s="79" t="s">
        <v>4</v>
      </c>
      <c r="C41" s="16"/>
      <c r="D41" s="73"/>
      <c r="E41" s="73"/>
      <c r="F41" s="125"/>
      <c r="G41" s="73"/>
      <c r="H41" s="73">
        <f t="shared" ref="H41" si="15">COUNTIF(D41:G42,21)</f>
        <v>0</v>
      </c>
      <c r="I41" s="73">
        <f t="shared" ref="I41" si="16">SUM(D41:G42)</f>
        <v>0</v>
      </c>
      <c r="J41" s="73">
        <f>SUM(F37:F44)</f>
        <v>0</v>
      </c>
      <c r="K41" s="73">
        <f t="shared" ref="K41" si="17">SUM(I41-J41)</f>
        <v>0</v>
      </c>
      <c r="L41" s="73"/>
    </row>
    <row r="42" spans="2:12" ht="12.75" customHeight="1" thickBot="1">
      <c r="B42" s="80"/>
      <c r="C42" s="6"/>
      <c r="D42" s="73"/>
      <c r="E42" s="73"/>
      <c r="F42" s="125"/>
      <c r="G42" s="73"/>
      <c r="H42" s="73"/>
      <c r="I42" s="73"/>
      <c r="J42" s="73"/>
      <c r="K42" s="73"/>
      <c r="L42" s="73"/>
    </row>
    <row r="43" spans="2:12" ht="12.75" customHeight="1" thickBot="1">
      <c r="B43" s="79" t="s">
        <v>5</v>
      </c>
      <c r="C43" s="16"/>
      <c r="D43" s="73"/>
      <c r="E43" s="73"/>
      <c r="F43" s="73"/>
      <c r="G43" s="125"/>
      <c r="H43" s="73">
        <f t="shared" ref="H43" si="18">COUNTIF(D43:G44,21)</f>
        <v>0</v>
      </c>
      <c r="I43" s="73">
        <f t="shared" ref="I43" si="19">SUM(D43:G44)</f>
        <v>0</v>
      </c>
      <c r="J43" s="73">
        <f>SUM(G37:G44)</f>
        <v>0</v>
      </c>
      <c r="K43" s="73">
        <f t="shared" ref="K43" si="20">SUM(I43-J43)</f>
        <v>0</v>
      </c>
      <c r="L43" s="73"/>
    </row>
    <row r="44" spans="2:12" ht="12.75" customHeight="1" thickBot="1">
      <c r="B44" s="80"/>
      <c r="C44" s="17"/>
      <c r="D44" s="73"/>
      <c r="E44" s="73"/>
      <c r="F44" s="73"/>
      <c r="G44" s="125"/>
      <c r="H44" s="73"/>
      <c r="I44" s="73"/>
      <c r="J44" s="73"/>
      <c r="K44" s="73"/>
      <c r="L44" s="73"/>
    </row>
    <row r="45" spans="2:12" ht="12.75" customHeight="1">
      <c r="B45" s="9"/>
      <c r="C45" s="12"/>
      <c r="D45" s="9"/>
      <c r="E45" s="9"/>
      <c r="F45" s="9"/>
    </row>
    <row r="46" spans="2:12" ht="12.75" customHeight="1">
      <c r="C46" s="12"/>
      <c r="D46" s="9"/>
      <c r="E46" s="9"/>
      <c r="F46" s="9"/>
    </row>
    <row r="47" spans="2:12" ht="12.75" customHeight="1"/>
    <row r="48" spans="2:12" ht="12.75" customHeight="1"/>
    <row r="49" spans="2:12" ht="12.75" customHeight="1" thickBot="1"/>
    <row r="50" spans="2:12" ht="12.75" customHeight="1">
      <c r="B50" s="74" t="s">
        <v>44</v>
      </c>
      <c r="C50" s="87"/>
      <c r="D50" s="79" t="s">
        <v>2</v>
      </c>
      <c r="E50" s="79" t="s">
        <v>3</v>
      </c>
      <c r="F50" s="79" t="s">
        <v>4</v>
      </c>
      <c r="G50" s="79" t="s">
        <v>5</v>
      </c>
      <c r="H50" s="79" t="s">
        <v>6</v>
      </c>
      <c r="I50" s="89" t="s">
        <v>7</v>
      </c>
      <c r="J50" s="89" t="s">
        <v>8</v>
      </c>
      <c r="K50" s="89" t="s">
        <v>9</v>
      </c>
      <c r="L50" s="79" t="s">
        <v>10</v>
      </c>
    </row>
    <row r="51" spans="2:12" ht="12.75" customHeight="1" thickBot="1">
      <c r="B51" s="75"/>
      <c r="C51" s="98"/>
      <c r="D51" s="80"/>
      <c r="E51" s="80"/>
      <c r="F51" s="80"/>
      <c r="G51" s="80"/>
      <c r="H51" s="80"/>
      <c r="I51" s="90"/>
      <c r="J51" s="90"/>
      <c r="K51" s="90"/>
      <c r="L51" s="80"/>
    </row>
    <row r="52" spans="2:12" ht="12.75" customHeight="1" thickBot="1">
      <c r="B52" s="74" t="s">
        <v>2</v>
      </c>
      <c r="C52" s="16"/>
      <c r="D52" s="91"/>
      <c r="E52" s="73"/>
      <c r="F52" s="73"/>
      <c r="G52" s="73"/>
      <c r="H52" s="73">
        <f>COUNTIF(D52:G53,21)</f>
        <v>0</v>
      </c>
      <c r="I52" s="73">
        <f>SUM(D52:G53)</f>
        <v>0</v>
      </c>
      <c r="J52" s="73">
        <f>SUM(D52:D59)</f>
        <v>0</v>
      </c>
      <c r="K52" s="73">
        <f>SUM(I52-J52)</f>
        <v>0</v>
      </c>
      <c r="L52" s="73"/>
    </row>
    <row r="53" spans="2:12" ht="12.75" customHeight="1" thickBot="1">
      <c r="B53" s="75"/>
      <c r="C53" s="6"/>
      <c r="D53" s="91"/>
      <c r="E53" s="73"/>
      <c r="F53" s="73"/>
      <c r="G53" s="73"/>
      <c r="H53" s="73"/>
      <c r="I53" s="73"/>
      <c r="J53" s="73"/>
      <c r="K53" s="73"/>
      <c r="L53" s="73"/>
    </row>
    <row r="54" spans="2:12" ht="12.75" customHeight="1" thickBot="1">
      <c r="B54" s="79" t="s">
        <v>3</v>
      </c>
      <c r="C54" s="5"/>
      <c r="D54" s="73"/>
      <c r="E54" s="125"/>
      <c r="F54" s="73"/>
      <c r="G54" s="73"/>
      <c r="H54" s="73">
        <f t="shared" ref="H54" si="21">COUNTIF(D54:G55,21)</f>
        <v>0</v>
      </c>
      <c r="I54" s="73">
        <f>SUM(D54:G55)</f>
        <v>0</v>
      </c>
      <c r="J54" s="73">
        <f>SUM(E52:E59)</f>
        <v>0</v>
      </c>
      <c r="K54" s="73">
        <f t="shared" ref="K54" si="22">SUM(I54-J54)</f>
        <v>0</v>
      </c>
      <c r="L54" s="73"/>
    </row>
    <row r="55" spans="2:12" ht="12.75" customHeight="1" thickBot="1">
      <c r="B55" s="80"/>
      <c r="C55" s="6"/>
      <c r="D55" s="73"/>
      <c r="E55" s="125"/>
      <c r="F55" s="73"/>
      <c r="G55" s="73"/>
      <c r="H55" s="73"/>
      <c r="I55" s="73"/>
      <c r="J55" s="73"/>
      <c r="K55" s="73"/>
      <c r="L55" s="73"/>
    </row>
    <row r="56" spans="2:12" ht="12.75" customHeight="1" thickBot="1">
      <c r="B56" s="79" t="s">
        <v>4</v>
      </c>
      <c r="C56" s="16"/>
      <c r="D56" s="73"/>
      <c r="E56" s="73"/>
      <c r="F56" s="125"/>
      <c r="G56" s="73"/>
      <c r="H56" s="73">
        <f t="shared" ref="H56" si="23">COUNTIF(D56:G57,21)</f>
        <v>0</v>
      </c>
      <c r="I56" s="73">
        <f t="shared" ref="I56" si="24">SUM(D56:G57)</f>
        <v>0</v>
      </c>
      <c r="J56" s="73">
        <f>SUM(F52:F59)</f>
        <v>0</v>
      </c>
      <c r="K56" s="73">
        <f t="shared" ref="K56" si="25">SUM(I56-J56)</f>
        <v>0</v>
      </c>
      <c r="L56" s="73"/>
    </row>
    <row r="57" spans="2:12" ht="12.75" customHeight="1" thickBot="1">
      <c r="B57" s="80"/>
      <c r="C57" s="6"/>
      <c r="D57" s="73"/>
      <c r="E57" s="73"/>
      <c r="F57" s="125"/>
      <c r="G57" s="73"/>
      <c r="H57" s="73"/>
      <c r="I57" s="73"/>
      <c r="J57" s="73"/>
      <c r="K57" s="73"/>
      <c r="L57" s="73"/>
    </row>
    <row r="58" spans="2:12" ht="12.75" customHeight="1">
      <c r="B58" s="79" t="s">
        <v>5</v>
      </c>
      <c r="C58" s="16"/>
      <c r="D58" s="79"/>
      <c r="E58" s="79"/>
      <c r="F58" s="79"/>
      <c r="G58" s="143"/>
      <c r="H58" s="79">
        <f t="shared" ref="H58" si="26">COUNTIF(D58:G59,21)</f>
        <v>0</v>
      </c>
      <c r="I58" s="79">
        <f t="shared" ref="I58" si="27">SUM(D58:G59)</f>
        <v>0</v>
      </c>
      <c r="J58" s="79">
        <f>SUM(G52:G59)</f>
        <v>0</v>
      </c>
      <c r="K58" s="79">
        <f t="shared" ref="K58" si="28">SUM(I58-J58)</f>
        <v>0</v>
      </c>
      <c r="L58" s="79"/>
    </row>
    <row r="59" spans="2:12" ht="12.75" customHeight="1" thickBot="1">
      <c r="B59" s="80"/>
      <c r="C59" s="17"/>
      <c r="D59" s="80"/>
      <c r="E59" s="80"/>
      <c r="F59" s="80"/>
      <c r="G59" s="144"/>
      <c r="H59" s="80"/>
      <c r="I59" s="80"/>
      <c r="J59" s="80"/>
      <c r="K59" s="80"/>
      <c r="L59" s="80"/>
    </row>
    <row r="60" spans="2:12" ht="12.75" customHeight="1">
      <c r="B60" s="9"/>
      <c r="C60" s="12"/>
      <c r="D60" s="9"/>
      <c r="E60" s="9"/>
      <c r="F60" s="9"/>
    </row>
    <row r="61" spans="2:12" ht="12.75" customHeight="1">
      <c r="C61" s="12"/>
      <c r="D61" s="9"/>
      <c r="E61" s="9"/>
      <c r="F61" s="9"/>
    </row>
    <row r="62" spans="2:12" ht="12.75" customHeight="1"/>
    <row r="63" spans="2:12" ht="12.75" customHeight="1">
      <c r="C63" s="9"/>
      <c r="D63" s="9"/>
      <c r="E63" s="9"/>
      <c r="F63" s="9"/>
      <c r="G63" s="9"/>
      <c r="H63" s="9"/>
      <c r="I63" s="9"/>
      <c r="J63" s="9"/>
      <c r="K63" s="9"/>
    </row>
    <row r="64" spans="2:12" ht="12.75" customHeight="1">
      <c r="C64" s="9"/>
      <c r="D64" s="9"/>
      <c r="E64" s="9"/>
      <c r="F64" s="9"/>
      <c r="G64" s="9"/>
      <c r="H64" s="9"/>
      <c r="I64" s="9"/>
      <c r="J64" s="9"/>
      <c r="K64" s="9"/>
    </row>
    <row r="65" spans="1:12" ht="12.75" customHeight="1" thickBot="1">
      <c r="C65" s="9"/>
      <c r="D65" s="9"/>
      <c r="E65" s="9"/>
      <c r="F65" s="9"/>
      <c r="G65" s="9"/>
      <c r="H65" s="9"/>
      <c r="I65" s="9"/>
      <c r="J65" s="9"/>
      <c r="K65" s="9"/>
    </row>
    <row r="66" spans="1:12" ht="12.75" customHeight="1">
      <c r="B66" s="92" t="str">
        <f>B1</f>
        <v>LADIES SOCIAL RESULTS - DEC 2016</v>
      </c>
      <c r="C66" s="93"/>
      <c r="D66" s="93"/>
      <c r="E66" s="93"/>
      <c r="F66" s="93"/>
      <c r="G66" s="93"/>
      <c r="H66" s="93"/>
      <c r="I66" s="93"/>
      <c r="J66" s="93"/>
      <c r="K66" s="93"/>
      <c r="L66" s="94"/>
    </row>
    <row r="67" spans="1:12" ht="12.75" customHeight="1" thickBot="1">
      <c r="B67" s="95"/>
      <c r="C67" s="96"/>
      <c r="D67" s="96"/>
      <c r="E67" s="96"/>
      <c r="F67" s="96"/>
      <c r="G67" s="96"/>
      <c r="H67" s="96"/>
      <c r="I67" s="96"/>
      <c r="J67" s="96"/>
      <c r="K67" s="96"/>
      <c r="L67" s="97"/>
    </row>
    <row r="70" spans="1:12" ht="13.5" thickBot="1"/>
    <row r="71" spans="1:12" ht="12.75" customHeight="1">
      <c r="B71" s="99" t="s">
        <v>45</v>
      </c>
      <c r="C71" s="100"/>
    </row>
    <row r="72" spans="1:12" ht="13.5" customHeight="1" thickBot="1">
      <c r="B72" s="101"/>
      <c r="C72" s="102"/>
    </row>
    <row r="73" spans="1:12" ht="13.5" thickBot="1"/>
    <row r="74" spans="1:12">
      <c r="B74" s="79" t="s">
        <v>2</v>
      </c>
      <c r="C74" s="16"/>
      <c r="D74" s="79" t="s">
        <v>203</v>
      </c>
      <c r="E74" s="79" t="s">
        <v>49</v>
      </c>
      <c r="F74" s="79" t="s">
        <v>204</v>
      </c>
      <c r="G74" s="16"/>
      <c r="H74" s="16"/>
      <c r="I74" s="79"/>
    </row>
    <row r="75" spans="1:12" ht="13.5" thickBot="1">
      <c r="B75" s="80"/>
      <c r="C75" s="6"/>
      <c r="D75" s="80"/>
      <c r="E75" s="80"/>
      <c r="F75" s="80"/>
      <c r="G75" s="17"/>
      <c r="H75" s="17"/>
      <c r="I75" s="80"/>
    </row>
    <row r="76" spans="1:12">
      <c r="A76" s="19"/>
      <c r="B76" s="20"/>
      <c r="C76" s="20"/>
    </row>
    <row r="77" spans="1:12">
      <c r="A77" s="9"/>
      <c r="B77" s="23"/>
      <c r="C77" s="12"/>
      <c r="D77" s="9"/>
    </row>
    <row r="79" spans="1:12" ht="13.5" thickBot="1"/>
    <row r="80" spans="1:12" ht="12.75" customHeight="1">
      <c r="B80" s="99" t="s">
        <v>46</v>
      </c>
      <c r="C80" s="100"/>
    </row>
    <row r="81" spans="1:9" ht="13.5" customHeight="1" thickBot="1">
      <c r="B81" s="101"/>
      <c r="C81" s="102"/>
    </row>
    <row r="82" spans="1:9" ht="13.5" thickBot="1"/>
    <row r="83" spans="1:9">
      <c r="B83" s="79">
        <v>1</v>
      </c>
      <c r="C83" s="16"/>
      <c r="D83" s="111" t="s">
        <v>76</v>
      </c>
      <c r="E83" s="79" t="s">
        <v>49</v>
      </c>
      <c r="F83" s="79" t="s">
        <v>77</v>
      </c>
      <c r="G83" s="48"/>
      <c r="H83" s="56"/>
      <c r="I83" s="123"/>
    </row>
    <row r="84" spans="1:9" ht="13.5" thickBot="1">
      <c r="B84" s="80"/>
      <c r="C84" s="6"/>
      <c r="D84" s="112"/>
      <c r="E84" s="80"/>
      <c r="F84" s="80"/>
      <c r="G84" s="49"/>
      <c r="H84" s="57"/>
      <c r="I84" s="80"/>
    </row>
    <row r="85" spans="1:9" ht="13.5" thickBot="1">
      <c r="B85" s="18"/>
    </row>
    <row r="86" spans="1:9">
      <c r="B86" s="79">
        <v>2</v>
      </c>
      <c r="C86" s="46"/>
      <c r="D86" s="111" t="s">
        <v>80</v>
      </c>
      <c r="E86" s="79" t="s">
        <v>49</v>
      </c>
      <c r="F86" s="79" t="s">
        <v>81</v>
      </c>
      <c r="G86" s="24"/>
      <c r="H86" s="25"/>
      <c r="I86" s="79"/>
    </row>
    <row r="87" spans="1:9" ht="13.5" thickBot="1">
      <c r="B87" s="80"/>
      <c r="C87" s="47"/>
      <c r="D87" s="112"/>
      <c r="E87" s="80"/>
      <c r="F87" s="80"/>
      <c r="G87" s="26"/>
      <c r="H87" s="27"/>
      <c r="I87" s="80"/>
    </row>
    <row r="88" spans="1:9">
      <c r="A88" s="9"/>
      <c r="B88" s="23"/>
      <c r="C88" s="12"/>
      <c r="D88" s="9"/>
    </row>
    <row r="89" spans="1:9">
      <c r="A89" s="9"/>
      <c r="B89" s="23"/>
      <c r="C89" s="12"/>
      <c r="D89" s="9"/>
    </row>
    <row r="91" spans="1:9" ht="13.5" thickBot="1"/>
    <row r="92" spans="1:9" ht="12.75" customHeight="1">
      <c r="B92" s="99" t="s">
        <v>48</v>
      </c>
      <c r="C92" s="100"/>
    </row>
    <row r="93" spans="1:9" ht="13.5" customHeight="1" thickBot="1">
      <c r="B93" s="101"/>
      <c r="C93" s="102"/>
    </row>
    <row r="95" spans="1:9" ht="13.5" thickBot="1"/>
    <row r="96" spans="1:9">
      <c r="B96" s="79">
        <v>1</v>
      </c>
      <c r="C96" s="16"/>
      <c r="D96" s="79" t="s">
        <v>49</v>
      </c>
      <c r="E96" s="48"/>
      <c r="F96" s="56"/>
      <c r="G96" s="74"/>
      <c r="H96" s="107"/>
      <c r="I96" s="87"/>
    </row>
    <row r="97" spans="2:12" ht="13.5" thickBot="1">
      <c r="B97" s="80"/>
      <c r="C97" s="6"/>
      <c r="D97" s="80"/>
      <c r="E97" s="49"/>
      <c r="F97" s="57"/>
      <c r="G97" s="75"/>
      <c r="H97" s="108"/>
      <c r="I97" s="88"/>
    </row>
    <row r="100" spans="2:12" ht="13.5" thickBot="1"/>
    <row r="101" spans="2:12" ht="12.75" customHeight="1" thickBot="1">
      <c r="B101" s="67" t="s">
        <v>50</v>
      </c>
      <c r="C101" s="68"/>
      <c r="D101" s="68"/>
      <c r="E101" s="68"/>
      <c r="F101" s="68"/>
      <c r="G101" s="68"/>
      <c r="H101" s="68"/>
      <c r="I101" s="68"/>
      <c r="J101" s="68"/>
      <c r="K101" s="68"/>
      <c r="L101" s="69"/>
    </row>
    <row r="102" spans="2:12" ht="13.5" customHeight="1" thickBot="1">
      <c r="B102" s="147"/>
      <c r="C102" s="148"/>
      <c r="D102" s="148"/>
      <c r="E102" s="148"/>
      <c r="F102" s="148"/>
      <c r="G102" s="148"/>
      <c r="H102" s="148"/>
      <c r="I102" s="148"/>
      <c r="J102" s="148"/>
      <c r="K102" s="148"/>
      <c r="L102" s="149"/>
    </row>
    <row r="103" spans="2:12" ht="13.5" thickBot="1">
      <c r="B103" s="26"/>
      <c r="C103" s="29"/>
      <c r="D103" s="29"/>
      <c r="E103" s="29"/>
      <c r="F103" s="29"/>
      <c r="G103" s="29"/>
      <c r="H103" s="29"/>
      <c r="I103" s="29"/>
      <c r="J103" s="29"/>
      <c r="K103" s="29"/>
      <c r="L103" s="27"/>
    </row>
    <row r="184" spans="1:1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</row>
    <row r="185" spans="1:1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</row>
  </sheetData>
  <sheetProtection password="DEF3" sheet="1" objects="1" scenarios="1" selectLockedCells="1"/>
  <mergeCells count="224"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B37:B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B39:B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B41:B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B43:B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B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B52:B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B54:B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B56:B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B58:B59"/>
    <mergeCell ref="D58:D59"/>
    <mergeCell ref="E58:E59"/>
    <mergeCell ref="F58:F59"/>
    <mergeCell ref="G58:G59"/>
    <mergeCell ref="H58:H59"/>
    <mergeCell ref="I58:I59"/>
    <mergeCell ref="J58:J59"/>
    <mergeCell ref="K58:K59"/>
    <mergeCell ref="B80:C81"/>
    <mergeCell ref="B83:B84"/>
    <mergeCell ref="D83:D84"/>
    <mergeCell ref="E83:E84"/>
    <mergeCell ref="F83:F84"/>
    <mergeCell ref="I83:I84"/>
    <mergeCell ref="L58:L59"/>
    <mergeCell ref="B66:L67"/>
    <mergeCell ref="B71:C72"/>
    <mergeCell ref="B74:B75"/>
    <mergeCell ref="D74:D75"/>
    <mergeCell ref="E74:E75"/>
    <mergeCell ref="F74:F75"/>
    <mergeCell ref="I74:I75"/>
    <mergeCell ref="B96:B97"/>
    <mergeCell ref="D96:D97"/>
    <mergeCell ref="G96:I97"/>
    <mergeCell ref="B101:L102"/>
    <mergeCell ref="B86:B87"/>
    <mergeCell ref="D86:D87"/>
    <mergeCell ref="E86:E87"/>
    <mergeCell ref="F86:F87"/>
    <mergeCell ref="I86:I87"/>
    <mergeCell ref="B92:C93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M202"/>
  <sheetViews>
    <sheetView workbookViewId="0">
      <pane ySplit="2" topLeftCell="A3" activePane="bottomLeft" state="frozen"/>
      <selection activeCell="C12" sqref="C12:C15"/>
      <selection pane="bottomLeft"/>
    </sheetView>
  </sheetViews>
  <sheetFormatPr defaultRowHeight="12.75"/>
  <cols>
    <col min="1" max="1" width="1.7109375" style="1" customWidth="1"/>
    <col min="2" max="2" width="3.5703125" style="1" customWidth="1"/>
    <col min="3" max="3" width="19.42578125" style="1" customWidth="1"/>
    <col min="4" max="5" width="7.7109375" style="1" customWidth="1"/>
    <col min="6" max="6" width="8.140625" style="1" customWidth="1"/>
    <col min="7" max="8" width="7.7109375" style="1" customWidth="1"/>
    <col min="9" max="9" width="6.85546875" style="1" customWidth="1"/>
    <col min="10" max="10" width="7" style="1" customWidth="1"/>
    <col min="11" max="11" width="7.7109375" style="1" customWidth="1"/>
    <col min="12" max="13" width="7.85546875" style="1" customWidth="1"/>
    <col min="14" max="16384" width="9.140625" style="1"/>
  </cols>
  <sheetData>
    <row r="1" spans="2:13" ht="11.25" customHeight="1">
      <c r="B1" s="92" t="s">
        <v>205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2:13" ht="12" customHeight="1" thickBot="1"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2:13" ht="12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2.75" customHeight="1">
      <c r="B4" s="74" t="s">
        <v>52</v>
      </c>
      <c r="C4" s="87"/>
      <c r="D4" s="79" t="s">
        <v>2</v>
      </c>
      <c r="E4" s="79" t="s">
        <v>3</v>
      </c>
      <c r="F4" s="79" t="s">
        <v>4</v>
      </c>
      <c r="G4" s="79" t="s">
        <v>5</v>
      </c>
      <c r="H4" s="79" t="s">
        <v>94</v>
      </c>
      <c r="I4" s="79" t="s">
        <v>6</v>
      </c>
      <c r="J4" s="89" t="s">
        <v>7</v>
      </c>
      <c r="K4" s="89" t="s">
        <v>8</v>
      </c>
      <c r="L4" s="89" t="s">
        <v>9</v>
      </c>
      <c r="M4" s="79" t="s">
        <v>10</v>
      </c>
    </row>
    <row r="5" spans="2:13" ht="12.75" customHeight="1" thickBot="1">
      <c r="B5" s="75"/>
      <c r="C5" s="98"/>
      <c r="D5" s="80"/>
      <c r="E5" s="80"/>
      <c r="F5" s="80"/>
      <c r="G5" s="80"/>
      <c r="H5" s="80"/>
      <c r="I5" s="80"/>
      <c r="J5" s="90"/>
      <c r="K5" s="90"/>
      <c r="L5" s="90"/>
      <c r="M5" s="80"/>
    </row>
    <row r="6" spans="2:13" ht="12.75" customHeight="1" thickBot="1">
      <c r="B6" s="74" t="s">
        <v>2</v>
      </c>
      <c r="C6" s="3" t="s">
        <v>183</v>
      </c>
      <c r="D6" s="91"/>
      <c r="E6" s="73">
        <v>21</v>
      </c>
      <c r="F6" s="73">
        <v>19</v>
      </c>
      <c r="G6" s="73">
        <v>21</v>
      </c>
      <c r="H6" s="73"/>
      <c r="I6" s="73">
        <f>COUNTIF(D6:H7,21)</f>
        <v>2</v>
      </c>
      <c r="J6" s="73">
        <f>SUM(D6:H7)</f>
        <v>61</v>
      </c>
      <c r="K6" s="73">
        <f>SUM(D6:D15)</f>
        <v>31</v>
      </c>
      <c r="L6" s="73">
        <f>SUM(J6-K6)</f>
        <v>30</v>
      </c>
      <c r="M6" s="73">
        <v>2</v>
      </c>
    </row>
    <row r="7" spans="2:13" ht="12.75" customHeight="1" thickBot="1">
      <c r="B7" s="75"/>
      <c r="C7" s="15" t="s">
        <v>202</v>
      </c>
      <c r="D7" s="91"/>
      <c r="E7" s="73"/>
      <c r="F7" s="73"/>
      <c r="G7" s="73"/>
      <c r="H7" s="73"/>
      <c r="I7" s="73"/>
      <c r="J7" s="73"/>
      <c r="K7" s="73"/>
      <c r="L7" s="73"/>
      <c r="M7" s="73"/>
    </row>
    <row r="8" spans="2:13" ht="12.75" customHeight="1" thickBot="1">
      <c r="B8" s="74" t="s">
        <v>3</v>
      </c>
      <c r="C8" s="3" t="s">
        <v>190</v>
      </c>
      <c r="D8" s="124">
        <v>6</v>
      </c>
      <c r="E8" s="125"/>
      <c r="F8" s="73">
        <v>15</v>
      </c>
      <c r="G8" s="73">
        <v>21</v>
      </c>
      <c r="H8" s="73"/>
      <c r="I8" s="73">
        <f t="shared" ref="I8" si="0">COUNTIF(D8:H9,21)</f>
        <v>1</v>
      </c>
      <c r="J8" s="73">
        <f t="shared" ref="J8" si="1">SUM(D8:H9)</f>
        <v>42</v>
      </c>
      <c r="K8" s="79">
        <f>SUM(E6:E15)</f>
        <v>49</v>
      </c>
      <c r="L8" s="73">
        <f t="shared" ref="L8" si="2">SUM(J8-K8)</f>
        <v>-7</v>
      </c>
      <c r="M8" s="73">
        <v>3</v>
      </c>
    </row>
    <row r="9" spans="2:13" ht="12.75" customHeight="1" thickBot="1">
      <c r="B9" s="75"/>
      <c r="C9" s="4" t="s">
        <v>206</v>
      </c>
      <c r="D9" s="124"/>
      <c r="E9" s="125"/>
      <c r="F9" s="73"/>
      <c r="G9" s="73"/>
      <c r="H9" s="73"/>
      <c r="I9" s="73"/>
      <c r="J9" s="73"/>
      <c r="K9" s="80"/>
      <c r="L9" s="73"/>
      <c r="M9" s="73"/>
    </row>
    <row r="10" spans="2:13" ht="12.75" customHeight="1" thickBot="1">
      <c r="B10" s="74" t="s">
        <v>4</v>
      </c>
      <c r="C10" s="15" t="s">
        <v>207</v>
      </c>
      <c r="D10" s="124">
        <v>21</v>
      </c>
      <c r="E10" s="73">
        <v>21</v>
      </c>
      <c r="F10" s="125"/>
      <c r="G10" s="73">
        <v>21</v>
      </c>
      <c r="H10" s="73"/>
      <c r="I10" s="73">
        <f t="shared" ref="I10" si="3">COUNTIF(D10:H11,21)</f>
        <v>3</v>
      </c>
      <c r="J10" s="73">
        <f t="shared" ref="J10" si="4">SUM(D10:H11)</f>
        <v>63</v>
      </c>
      <c r="K10" s="79">
        <f>SUM(F6:F15)</f>
        <v>46</v>
      </c>
      <c r="L10" s="73">
        <f t="shared" ref="L10" si="5">SUM(J10-K10)</f>
        <v>17</v>
      </c>
      <c r="M10" s="73">
        <v>1</v>
      </c>
    </row>
    <row r="11" spans="2:13" ht="12.75" customHeight="1" thickBot="1">
      <c r="B11" s="75"/>
      <c r="C11" s="15" t="s">
        <v>208</v>
      </c>
      <c r="D11" s="124"/>
      <c r="E11" s="73"/>
      <c r="F11" s="125"/>
      <c r="G11" s="73"/>
      <c r="H11" s="73"/>
      <c r="I11" s="73"/>
      <c r="J11" s="73"/>
      <c r="K11" s="80"/>
      <c r="L11" s="73"/>
      <c r="M11" s="73"/>
    </row>
    <row r="12" spans="2:13" ht="12.75" customHeight="1" thickBot="1">
      <c r="B12" s="74" t="s">
        <v>5</v>
      </c>
      <c r="C12" s="3" t="s">
        <v>209</v>
      </c>
      <c r="D12" s="124">
        <v>4</v>
      </c>
      <c r="E12" s="73">
        <v>7</v>
      </c>
      <c r="F12" s="73">
        <v>12</v>
      </c>
      <c r="G12" s="125"/>
      <c r="H12" s="128"/>
      <c r="I12" s="73">
        <f>COUNTIF(D12:H13,21)</f>
        <v>0</v>
      </c>
      <c r="J12" s="73">
        <f t="shared" ref="J12" si="6">SUM(D12:H13)</f>
        <v>23</v>
      </c>
      <c r="K12" s="79">
        <f>SUM(G6:G15)</f>
        <v>63</v>
      </c>
      <c r="L12" s="73">
        <f t="shared" ref="L12" si="7">SUM(J12-K12)</f>
        <v>-40</v>
      </c>
      <c r="M12" s="73">
        <v>4</v>
      </c>
    </row>
    <row r="13" spans="2:13" ht="12.75" customHeight="1" thickBot="1">
      <c r="B13" s="75"/>
      <c r="C13" s="4" t="s">
        <v>199</v>
      </c>
      <c r="D13" s="124"/>
      <c r="E13" s="73"/>
      <c r="F13" s="73"/>
      <c r="G13" s="125"/>
      <c r="H13" s="128"/>
      <c r="I13" s="73"/>
      <c r="J13" s="73"/>
      <c r="K13" s="80"/>
      <c r="L13" s="73"/>
      <c r="M13" s="73"/>
    </row>
    <row r="14" spans="2:13" ht="12.75" customHeight="1" thickBot="1">
      <c r="B14" s="74" t="s">
        <v>94</v>
      </c>
      <c r="C14" s="15"/>
      <c r="D14" s="124"/>
      <c r="E14" s="73"/>
      <c r="F14" s="73"/>
      <c r="G14" s="128"/>
      <c r="H14" s="129"/>
      <c r="I14" s="73">
        <f t="shared" ref="I14" si="8">COUNTIF(D14:H15,21)</f>
        <v>0</v>
      </c>
      <c r="J14" s="73">
        <f t="shared" ref="J14" si="9">SUM(D14:H15)</f>
        <v>0</v>
      </c>
      <c r="K14" s="79">
        <f>SUM(H6:H15)</f>
        <v>0</v>
      </c>
      <c r="L14" s="73">
        <f t="shared" ref="L14" si="10">SUM(J14-K14)</f>
        <v>0</v>
      </c>
      <c r="M14" s="73"/>
    </row>
    <row r="15" spans="2:13" ht="12.75" customHeight="1" thickBot="1">
      <c r="B15" s="75"/>
      <c r="C15" s="4"/>
      <c r="D15" s="124"/>
      <c r="E15" s="73"/>
      <c r="F15" s="73"/>
      <c r="G15" s="128"/>
      <c r="H15" s="129"/>
      <c r="I15" s="73"/>
      <c r="J15" s="73"/>
      <c r="K15" s="80"/>
      <c r="L15" s="73"/>
      <c r="M15" s="73"/>
    </row>
    <row r="16" spans="2:13" ht="12.75" customHeight="1">
      <c r="B16" s="9"/>
      <c r="C16" s="10"/>
      <c r="D16" s="9"/>
      <c r="E16" s="9"/>
      <c r="F16" s="9"/>
      <c r="G16" s="11"/>
      <c r="H16" s="9"/>
      <c r="I16" s="9"/>
      <c r="J16" s="9"/>
      <c r="K16" s="9"/>
      <c r="L16" s="9"/>
    </row>
    <row r="17" spans="2:13" ht="12.75" customHeight="1">
      <c r="C17" s="12"/>
      <c r="D17" s="9"/>
      <c r="E17" s="9"/>
      <c r="F17" s="9"/>
    </row>
    <row r="18" spans="2:13" ht="12.75" customHeight="1" thickBot="1">
      <c r="C18" s="12"/>
      <c r="D18" s="9"/>
      <c r="E18" s="9"/>
      <c r="F18" s="9"/>
    </row>
    <row r="19" spans="2:13" ht="12.75" customHeight="1">
      <c r="B19" s="74" t="s">
        <v>61</v>
      </c>
      <c r="C19" s="87"/>
      <c r="D19" s="79" t="s">
        <v>2</v>
      </c>
      <c r="E19" s="79" t="s">
        <v>3</v>
      </c>
      <c r="F19" s="79" t="s">
        <v>4</v>
      </c>
      <c r="G19" s="79" t="s">
        <v>5</v>
      </c>
      <c r="H19" s="79" t="s">
        <v>94</v>
      </c>
      <c r="I19" s="79" t="s">
        <v>6</v>
      </c>
      <c r="J19" s="89" t="s">
        <v>7</v>
      </c>
      <c r="K19" s="89" t="s">
        <v>8</v>
      </c>
      <c r="L19" s="89" t="s">
        <v>9</v>
      </c>
      <c r="M19" s="79" t="s">
        <v>10</v>
      </c>
    </row>
    <row r="20" spans="2:13" ht="12.75" customHeight="1" thickBot="1">
      <c r="B20" s="75"/>
      <c r="C20" s="98"/>
      <c r="D20" s="80"/>
      <c r="E20" s="80"/>
      <c r="F20" s="80"/>
      <c r="G20" s="80"/>
      <c r="H20" s="80"/>
      <c r="I20" s="80"/>
      <c r="J20" s="90"/>
      <c r="K20" s="90"/>
      <c r="L20" s="90"/>
      <c r="M20" s="80"/>
    </row>
    <row r="21" spans="2:13" ht="12.75" customHeight="1" thickBot="1">
      <c r="B21" s="74" t="s">
        <v>2</v>
      </c>
      <c r="C21" s="3" t="s">
        <v>210</v>
      </c>
      <c r="D21" s="91"/>
      <c r="E21" s="73">
        <v>11</v>
      </c>
      <c r="F21" s="73">
        <v>9</v>
      </c>
      <c r="G21" s="73">
        <v>9</v>
      </c>
      <c r="H21" s="73">
        <v>21</v>
      </c>
      <c r="I21" s="73">
        <f>COUNTIF(D21:H22,21)</f>
        <v>1</v>
      </c>
      <c r="J21" s="73">
        <f>SUM(D21:H22)</f>
        <v>50</v>
      </c>
      <c r="K21" s="73">
        <f>SUM(D21:D30)</f>
        <v>80</v>
      </c>
      <c r="L21" s="73">
        <f>SUM(J21-K21)</f>
        <v>-30</v>
      </c>
      <c r="M21" s="73">
        <v>4</v>
      </c>
    </row>
    <row r="22" spans="2:13" ht="12.75" customHeight="1" thickBot="1">
      <c r="B22" s="75"/>
      <c r="C22" s="15" t="s">
        <v>211</v>
      </c>
      <c r="D22" s="91"/>
      <c r="E22" s="73"/>
      <c r="F22" s="73"/>
      <c r="G22" s="73"/>
      <c r="H22" s="73"/>
      <c r="I22" s="73"/>
      <c r="J22" s="73"/>
      <c r="K22" s="73"/>
      <c r="L22" s="73"/>
      <c r="M22" s="73"/>
    </row>
    <row r="23" spans="2:13" ht="12.75" customHeight="1" thickBot="1">
      <c r="B23" s="74" t="s">
        <v>3</v>
      </c>
      <c r="C23" s="3" t="s">
        <v>212</v>
      </c>
      <c r="D23" s="124">
        <v>21</v>
      </c>
      <c r="E23" s="125"/>
      <c r="F23" s="73">
        <v>21</v>
      </c>
      <c r="G23" s="73">
        <v>21</v>
      </c>
      <c r="H23" s="73">
        <v>21</v>
      </c>
      <c r="I23" s="73">
        <f t="shared" ref="I23" si="11">COUNTIF(D23:H24,21)</f>
        <v>4</v>
      </c>
      <c r="J23" s="73">
        <f t="shared" ref="J23" si="12">SUM(D23:H24)</f>
        <v>84</v>
      </c>
      <c r="K23" s="79">
        <f>SUM(E21:E30)</f>
        <v>50</v>
      </c>
      <c r="L23" s="73">
        <f t="shared" ref="L23" si="13">SUM(J23-K23)</f>
        <v>34</v>
      </c>
      <c r="M23" s="73">
        <v>1</v>
      </c>
    </row>
    <row r="24" spans="2:13" ht="12.75" customHeight="1" thickBot="1">
      <c r="B24" s="75"/>
      <c r="C24" s="4" t="s">
        <v>213</v>
      </c>
      <c r="D24" s="124"/>
      <c r="E24" s="125"/>
      <c r="F24" s="73"/>
      <c r="G24" s="73"/>
      <c r="H24" s="73"/>
      <c r="I24" s="73"/>
      <c r="J24" s="73"/>
      <c r="K24" s="80"/>
      <c r="L24" s="73"/>
      <c r="M24" s="73"/>
    </row>
    <row r="25" spans="2:13" ht="12.75" customHeight="1" thickBot="1">
      <c r="B25" s="74" t="s">
        <v>4</v>
      </c>
      <c r="C25" s="5" t="s">
        <v>214</v>
      </c>
      <c r="D25" s="124">
        <v>21</v>
      </c>
      <c r="E25" s="73">
        <v>17</v>
      </c>
      <c r="F25" s="125"/>
      <c r="G25" s="73">
        <v>21</v>
      </c>
      <c r="H25" s="73">
        <v>21</v>
      </c>
      <c r="I25" s="73">
        <f t="shared" ref="I25" si="14">COUNTIF(D25:H26,21)</f>
        <v>3</v>
      </c>
      <c r="J25" s="73">
        <f t="shared" ref="J25" si="15">SUM(D25:H26)</f>
        <v>80</v>
      </c>
      <c r="K25" s="79">
        <f>SUM(F21:F30)</f>
        <v>53</v>
      </c>
      <c r="L25" s="73">
        <f t="shared" ref="L25" si="16">SUM(J25-K25)</f>
        <v>27</v>
      </c>
      <c r="M25" s="73">
        <v>2</v>
      </c>
    </row>
    <row r="26" spans="2:13" ht="12.75" customHeight="1" thickBot="1">
      <c r="B26" s="75"/>
      <c r="C26" s="5" t="s">
        <v>201</v>
      </c>
      <c r="D26" s="124"/>
      <c r="E26" s="73"/>
      <c r="F26" s="125"/>
      <c r="G26" s="73"/>
      <c r="H26" s="73"/>
      <c r="I26" s="73"/>
      <c r="J26" s="73"/>
      <c r="K26" s="80"/>
      <c r="L26" s="73"/>
      <c r="M26" s="73"/>
    </row>
    <row r="27" spans="2:13" ht="12.75" customHeight="1" thickBot="1">
      <c r="B27" s="74" t="s">
        <v>5</v>
      </c>
      <c r="C27" s="3" t="s">
        <v>215</v>
      </c>
      <c r="D27" s="124">
        <v>21</v>
      </c>
      <c r="E27" s="73">
        <v>11</v>
      </c>
      <c r="F27" s="73">
        <v>14</v>
      </c>
      <c r="G27" s="125"/>
      <c r="H27" s="128">
        <v>21</v>
      </c>
      <c r="I27" s="73">
        <f>COUNTIF(D27:H28,21)</f>
        <v>2</v>
      </c>
      <c r="J27" s="73">
        <f t="shared" ref="J27" si="17">SUM(D27:H28)</f>
        <v>67</v>
      </c>
      <c r="K27" s="79">
        <f>SUM(G21:G30)</f>
        <v>70</v>
      </c>
      <c r="L27" s="73">
        <f t="shared" ref="L27" si="18">SUM(J27-K27)</f>
        <v>-3</v>
      </c>
      <c r="M27" s="73">
        <v>3</v>
      </c>
    </row>
    <row r="28" spans="2:13" ht="12.75" customHeight="1" thickBot="1">
      <c r="B28" s="75"/>
      <c r="C28" s="4" t="s">
        <v>216</v>
      </c>
      <c r="D28" s="124"/>
      <c r="E28" s="73"/>
      <c r="F28" s="73"/>
      <c r="G28" s="125"/>
      <c r="H28" s="128"/>
      <c r="I28" s="73"/>
      <c r="J28" s="73"/>
      <c r="K28" s="80"/>
      <c r="L28" s="73"/>
      <c r="M28" s="73"/>
    </row>
    <row r="29" spans="2:13" ht="12.75" customHeight="1" thickBot="1">
      <c r="B29" s="74" t="s">
        <v>94</v>
      </c>
      <c r="C29" s="15" t="s">
        <v>188</v>
      </c>
      <c r="D29" s="124">
        <v>17</v>
      </c>
      <c r="E29" s="73">
        <v>11</v>
      </c>
      <c r="F29" s="73">
        <v>9</v>
      </c>
      <c r="G29" s="128">
        <v>19</v>
      </c>
      <c r="H29" s="129"/>
      <c r="I29" s="73">
        <f t="shared" ref="I29" si="19">COUNTIF(D29:H30,21)</f>
        <v>0</v>
      </c>
      <c r="J29" s="73">
        <f t="shared" ref="J29" si="20">SUM(D29:H30)</f>
        <v>56</v>
      </c>
      <c r="K29" s="79">
        <f>SUM(H21:H30)</f>
        <v>84</v>
      </c>
      <c r="L29" s="73">
        <f t="shared" ref="L29" si="21">SUM(J29-K29)</f>
        <v>-28</v>
      </c>
      <c r="M29" s="73">
        <v>5</v>
      </c>
    </row>
    <row r="30" spans="2:13" ht="12.75" customHeight="1" thickBot="1">
      <c r="B30" s="75"/>
      <c r="C30" s="4" t="s">
        <v>66</v>
      </c>
      <c r="D30" s="124"/>
      <c r="E30" s="73"/>
      <c r="F30" s="73"/>
      <c r="G30" s="128"/>
      <c r="H30" s="129"/>
      <c r="I30" s="73"/>
      <c r="J30" s="73"/>
      <c r="K30" s="80"/>
      <c r="L30" s="73"/>
      <c r="M30" s="73"/>
    </row>
    <row r="31" spans="2:13" ht="12.75" customHeight="1">
      <c r="B31" s="9"/>
      <c r="C31" s="10"/>
      <c r="D31" s="9"/>
      <c r="E31" s="9"/>
      <c r="F31" s="9"/>
      <c r="G31" s="11"/>
      <c r="H31" s="9"/>
      <c r="I31" s="9"/>
      <c r="J31" s="9"/>
      <c r="K31" s="9"/>
      <c r="L31" s="9"/>
    </row>
    <row r="32" spans="2:13" ht="12.75" customHeight="1">
      <c r="C32" s="12"/>
      <c r="D32" s="9"/>
      <c r="E32" s="9"/>
      <c r="F32" s="9"/>
    </row>
    <row r="33" spans="2:13" ht="12.75" customHeight="1" thickBot="1"/>
    <row r="34" spans="2:13" ht="12.75" customHeight="1">
      <c r="B34" s="74" t="s">
        <v>43</v>
      </c>
      <c r="C34" s="87"/>
      <c r="D34" s="79" t="s">
        <v>2</v>
      </c>
      <c r="E34" s="79" t="s">
        <v>3</v>
      </c>
      <c r="F34" s="79" t="s">
        <v>4</v>
      </c>
      <c r="G34" s="79" t="s">
        <v>5</v>
      </c>
      <c r="H34" s="79" t="s">
        <v>94</v>
      </c>
      <c r="I34" s="79" t="s">
        <v>6</v>
      </c>
      <c r="J34" s="89" t="s">
        <v>7</v>
      </c>
      <c r="K34" s="89" t="s">
        <v>8</v>
      </c>
      <c r="L34" s="89" t="s">
        <v>9</v>
      </c>
      <c r="M34" s="79" t="s">
        <v>10</v>
      </c>
    </row>
    <row r="35" spans="2:13" ht="12.75" customHeight="1" thickBot="1">
      <c r="B35" s="75"/>
      <c r="C35" s="98"/>
      <c r="D35" s="80"/>
      <c r="E35" s="80"/>
      <c r="F35" s="80"/>
      <c r="G35" s="80"/>
      <c r="H35" s="80"/>
      <c r="I35" s="80"/>
      <c r="J35" s="90"/>
      <c r="K35" s="90"/>
      <c r="L35" s="90"/>
      <c r="M35" s="80"/>
    </row>
    <row r="36" spans="2:13" ht="12.75" customHeight="1" thickBot="1">
      <c r="B36" s="74" t="s">
        <v>2</v>
      </c>
      <c r="C36" s="16"/>
      <c r="D36" s="91"/>
      <c r="E36" s="73"/>
      <c r="F36" s="73"/>
      <c r="G36" s="73"/>
      <c r="H36" s="73"/>
      <c r="I36" s="73">
        <f>COUNTIF(D36:H37,21)</f>
        <v>0</v>
      </c>
      <c r="J36" s="73">
        <f>SUM(D36:H37)</f>
        <v>0</v>
      </c>
      <c r="K36" s="73">
        <f>SUM(D36:D45)</f>
        <v>0</v>
      </c>
      <c r="L36" s="73">
        <f>SUM(J36-K36)</f>
        <v>0</v>
      </c>
      <c r="M36" s="73"/>
    </row>
    <row r="37" spans="2:13" ht="12.75" customHeight="1" thickBot="1">
      <c r="B37" s="75"/>
      <c r="C37" s="6"/>
      <c r="D37" s="91"/>
      <c r="E37" s="73"/>
      <c r="F37" s="73"/>
      <c r="G37" s="73"/>
      <c r="H37" s="73"/>
      <c r="I37" s="73"/>
      <c r="J37" s="73"/>
      <c r="K37" s="73"/>
      <c r="L37" s="73"/>
      <c r="M37" s="73"/>
    </row>
    <row r="38" spans="2:13" ht="12.75" customHeight="1" thickBot="1">
      <c r="B38" s="79" t="s">
        <v>3</v>
      </c>
      <c r="C38" s="5"/>
      <c r="D38" s="73"/>
      <c r="E38" s="125"/>
      <c r="F38" s="73"/>
      <c r="G38" s="73"/>
      <c r="H38" s="73"/>
      <c r="I38" s="73">
        <f t="shared" ref="I38" si="22">COUNTIF(D38:H39,21)</f>
        <v>0</v>
      </c>
      <c r="J38" s="73">
        <f t="shared" ref="J38" si="23">SUM(D38:H39)</f>
        <v>0</v>
      </c>
      <c r="K38" s="79">
        <f>SUM(E36:E45)</f>
        <v>0</v>
      </c>
      <c r="L38" s="73">
        <f t="shared" ref="L38" si="24">SUM(J38-K38)</f>
        <v>0</v>
      </c>
      <c r="M38" s="73"/>
    </row>
    <row r="39" spans="2:13" ht="12.75" customHeight="1" thickBot="1">
      <c r="B39" s="80"/>
      <c r="C39" s="6"/>
      <c r="D39" s="73"/>
      <c r="E39" s="125"/>
      <c r="F39" s="73"/>
      <c r="G39" s="73"/>
      <c r="H39" s="73"/>
      <c r="I39" s="73"/>
      <c r="J39" s="73"/>
      <c r="K39" s="80"/>
      <c r="L39" s="73"/>
      <c r="M39" s="73"/>
    </row>
    <row r="40" spans="2:13" ht="12.75" customHeight="1" thickBot="1">
      <c r="B40" s="79" t="s">
        <v>4</v>
      </c>
      <c r="C40" s="16"/>
      <c r="D40" s="73"/>
      <c r="E40" s="73"/>
      <c r="F40" s="125"/>
      <c r="G40" s="73"/>
      <c r="H40" s="73"/>
      <c r="I40" s="73">
        <f t="shared" ref="I40" si="25">COUNTIF(D40:H41,21)</f>
        <v>0</v>
      </c>
      <c r="J40" s="73">
        <f t="shared" ref="J40" si="26">SUM(D40:H41)</f>
        <v>0</v>
      </c>
      <c r="K40" s="79">
        <f>SUM(F36:F45)</f>
        <v>0</v>
      </c>
      <c r="L40" s="73">
        <f t="shared" ref="L40" si="27">SUM(J40-K40)</f>
        <v>0</v>
      </c>
      <c r="M40" s="73"/>
    </row>
    <row r="41" spans="2:13" ht="12.75" customHeight="1" thickBot="1">
      <c r="B41" s="80"/>
      <c r="C41" s="6"/>
      <c r="D41" s="73"/>
      <c r="E41" s="73"/>
      <c r="F41" s="125"/>
      <c r="G41" s="73"/>
      <c r="H41" s="73"/>
      <c r="I41" s="73"/>
      <c r="J41" s="73"/>
      <c r="K41" s="80"/>
      <c r="L41" s="73"/>
      <c r="M41" s="73"/>
    </row>
    <row r="42" spans="2:13" ht="12.75" customHeight="1" thickBot="1">
      <c r="B42" s="79" t="s">
        <v>5</v>
      </c>
      <c r="C42" s="16"/>
      <c r="D42" s="73"/>
      <c r="E42" s="73"/>
      <c r="F42" s="73"/>
      <c r="G42" s="125"/>
      <c r="H42" s="128"/>
      <c r="I42" s="73">
        <f>COUNTIF(D42:H43,21)</f>
        <v>0</v>
      </c>
      <c r="J42" s="73">
        <f t="shared" ref="J42" si="28">SUM(D42:H43)</f>
        <v>0</v>
      </c>
      <c r="K42" s="79">
        <f>SUM(G36:G45)</f>
        <v>0</v>
      </c>
      <c r="L42" s="73">
        <f t="shared" ref="L42" si="29">SUM(J42-K42)</f>
        <v>0</v>
      </c>
      <c r="M42" s="73"/>
    </row>
    <row r="43" spans="2:13" ht="12.75" customHeight="1" thickBot="1">
      <c r="B43" s="80"/>
      <c r="C43" s="17"/>
      <c r="D43" s="73"/>
      <c r="E43" s="73"/>
      <c r="F43" s="73"/>
      <c r="G43" s="125"/>
      <c r="H43" s="128"/>
      <c r="I43" s="73"/>
      <c r="J43" s="73"/>
      <c r="K43" s="80"/>
      <c r="L43" s="73"/>
      <c r="M43" s="73"/>
    </row>
    <row r="44" spans="2:13" ht="12.75" customHeight="1" thickBot="1">
      <c r="B44" s="79" t="s">
        <v>94</v>
      </c>
      <c r="C44" s="16"/>
      <c r="D44" s="73"/>
      <c r="E44" s="73"/>
      <c r="F44" s="73"/>
      <c r="G44" s="128"/>
      <c r="H44" s="129"/>
      <c r="I44" s="73">
        <f t="shared" ref="I44" si="30">COUNTIF(D44:H45,21)</f>
        <v>0</v>
      </c>
      <c r="J44" s="73">
        <f t="shared" ref="J44" si="31">SUM(D44:H45)</f>
        <v>0</v>
      </c>
      <c r="K44" s="79">
        <f>SUM(H36:H45)</f>
        <v>0</v>
      </c>
      <c r="L44" s="73">
        <f t="shared" ref="L44" si="32">SUM(J44-K44)</f>
        <v>0</v>
      </c>
      <c r="M44" s="73"/>
    </row>
    <row r="45" spans="2:13" ht="12.75" customHeight="1" thickBot="1">
      <c r="B45" s="80"/>
      <c r="C45" s="17"/>
      <c r="D45" s="73"/>
      <c r="E45" s="73"/>
      <c r="F45" s="73"/>
      <c r="G45" s="128"/>
      <c r="H45" s="129"/>
      <c r="I45" s="73"/>
      <c r="J45" s="73"/>
      <c r="K45" s="80"/>
      <c r="L45" s="73"/>
      <c r="M45" s="73"/>
    </row>
    <row r="46" spans="2:13" ht="12.75" customHeight="1"/>
    <row r="47" spans="2:13" ht="12.75" customHeight="1"/>
    <row r="48" spans="2:13" ht="12.75" customHeight="1" thickBot="1"/>
    <row r="49" spans="2:13" ht="12.75" customHeight="1">
      <c r="B49" s="74" t="s">
        <v>44</v>
      </c>
      <c r="C49" s="87"/>
      <c r="D49" s="79" t="s">
        <v>2</v>
      </c>
      <c r="E49" s="79" t="s">
        <v>3</v>
      </c>
      <c r="F49" s="79" t="s">
        <v>4</v>
      </c>
      <c r="G49" s="79" t="s">
        <v>5</v>
      </c>
      <c r="H49" s="79" t="s">
        <v>94</v>
      </c>
      <c r="I49" s="79" t="s">
        <v>6</v>
      </c>
      <c r="J49" s="89" t="s">
        <v>7</v>
      </c>
      <c r="K49" s="89" t="s">
        <v>8</v>
      </c>
      <c r="L49" s="89" t="s">
        <v>9</v>
      </c>
      <c r="M49" s="79" t="s">
        <v>10</v>
      </c>
    </row>
    <row r="50" spans="2:13" ht="12.75" customHeight="1" thickBot="1">
      <c r="B50" s="75"/>
      <c r="C50" s="98"/>
      <c r="D50" s="80"/>
      <c r="E50" s="80"/>
      <c r="F50" s="80"/>
      <c r="G50" s="80"/>
      <c r="H50" s="80"/>
      <c r="I50" s="80"/>
      <c r="J50" s="90"/>
      <c r="K50" s="90"/>
      <c r="L50" s="90"/>
      <c r="M50" s="80"/>
    </row>
    <row r="51" spans="2:13" ht="12.75" customHeight="1" thickBot="1">
      <c r="B51" s="74" t="s">
        <v>2</v>
      </c>
      <c r="C51" s="16"/>
      <c r="D51" s="91"/>
      <c r="E51" s="73"/>
      <c r="F51" s="73"/>
      <c r="G51" s="73"/>
      <c r="H51" s="73"/>
      <c r="I51" s="73">
        <f>COUNTIF(D51:H52,21)</f>
        <v>0</v>
      </c>
      <c r="J51" s="73">
        <f>SUM(D51:H52)</f>
        <v>0</v>
      </c>
      <c r="K51" s="73">
        <f>SUM(D51:D60)</f>
        <v>0</v>
      </c>
      <c r="L51" s="73">
        <f>SUM(J51-K51)</f>
        <v>0</v>
      </c>
      <c r="M51" s="73"/>
    </row>
    <row r="52" spans="2:13" ht="12.75" customHeight="1" thickBot="1">
      <c r="B52" s="75"/>
      <c r="C52" s="6"/>
      <c r="D52" s="91"/>
      <c r="E52" s="73"/>
      <c r="F52" s="73"/>
      <c r="G52" s="73"/>
      <c r="H52" s="73"/>
      <c r="I52" s="73"/>
      <c r="J52" s="73"/>
      <c r="K52" s="73"/>
      <c r="L52" s="73"/>
      <c r="M52" s="73"/>
    </row>
    <row r="53" spans="2:13" ht="12.75" customHeight="1" thickBot="1">
      <c r="B53" s="79" t="s">
        <v>3</v>
      </c>
      <c r="C53" s="5"/>
      <c r="D53" s="73"/>
      <c r="E53" s="125"/>
      <c r="F53" s="73"/>
      <c r="G53" s="73"/>
      <c r="H53" s="73"/>
      <c r="I53" s="73">
        <f t="shared" ref="I53" si="33">COUNTIF(D53:H54,21)</f>
        <v>0</v>
      </c>
      <c r="J53" s="73">
        <f t="shared" ref="J53" si="34">SUM(D53:H54)</f>
        <v>0</v>
      </c>
      <c r="K53" s="79">
        <f>SUM(E51:E60)</f>
        <v>0</v>
      </c>
      <c r="L53" s="73">
        <f t="shared" ref="L53" si="35">SUM(J53-K53)</f>
        <v>0</v>
      </c>
      <c r="M53" s="73"/>
    </row>
    <row r="54" spans="2:13" ht="12.75" customHeight="1" thickBot="1">
      <c r="B54" s="80"/>
      <c r="C54" s="6"/>
      <c r="D54" s="73"/>
      <c r="E54" s="125"/>
      <c r="F54" s="73"/>
      <c r="G54" s="73"/>
      <c r="H54" s="73"/>
      <c r="I54" s="73"/>
      <c r="J54" s="73"/>
      <c r="K54" s="80"/>
      <c r="L54" s="73"/>
      <c r="M54" s="73"/>
    </row>
    <row r="55" spans="2:13" ht="12.75" customHeight="1" thickBot="1">
      <c r="B55" s="79" t="s">
        <v>4</v>
      </c>
      <c r="C55" s="16"/>
      <c r="D55" s="73"/>
      <c r="E55" s="73"/>
      <c r="F55" s="125"/>
      <c r="G55" s="73"/>
      <c r="H55" s="73"/>
      <c r="I55" s="73">
        <f t="shared" ref="I55" si="36">COUNTIF(D55:H56,21)</f>
        <v>0</v>
      </c>
      <c r="J55" s="73">
        <f t="shared" ref="J55" si="37">SUM(D55:H56)</f>
        <v>0</v>
      </c>
      <c r="K55" s="79">
        <f>SUM(F51:F60)</f>
        <v>0</v>
      </c>
      <c r="L55" s="73">
        <f t="shared" ref="L55" si="38">SUM(J55-K55)</f>
        <v>0</v>
      </c>
      <c r="M55" s="73"/>
    </row>
    <row r="56" spans="2:13" ht="12.75" customHeight="1" thickBot="1">
      <c r="B56" s="80"/>
      <c r="C56" s="6"/>
      <c r="D56" s="73"/>
      <c r="E56" s="73"/>
      <c r="F56" s="125"/>
      <c r="G56" s="73"/>
      <c r="H56" s="73"/>
      <c r="I56" s="73"/>
      <c r="J56" s="73"/>
      <c r="K56" s="80"/>
      <c r="L56" s="73"/>
      <c r="M56" s="73"/>
    </row>
    <row r="57" spans="2:13" ht="12.75" customHeight="1" thickBot="1">
      <c r="B57" s="79" t="s">
        <v>5</v>
      </c>
      <c r="C57" s="16"/>
      <c r="D57" s="73"/>
      <c r="E57" s="73"/>
      <c r="F57" s="73"/>
      <c r="G57" s="125"/>
      <c r="H57" s="128"/>
      <c r="I57" s="73">
        <f>COUNTIF(D57:H58,21)</f>
        <v>0</v>
      </c>
      <c r="J57" s="73">
        <f t="shared" ref="J57" si="39">SUM(D57:H58)</f>
        <v>0</v>
      </c>
      <c r="K57" s="79">
        <f>SUM(G51:G60)</f>
        <v>0</v>
      </c>
      <c r="L57" s="73">
        <f t="shared" ref="L57" si="40">SUM(J57-K57)</f>
        <v>0</v>
      </c>
      <c r="M57" s="73"/>
    </row>
    <row r="58" spans="2:13" ht="12.75" customHeight="1" thickBot="1">
      <c r="B58" s="80"/>
      <c r="C58" s="17"/>
      <c r="D58" s="73"/>
      <c r="E58" s="73"/>
      <c r="F58" s="73"/>
      <c r="G58" s="125"/>
      <c r="H58" s="128"/>
      <c r="I58" s="73"/>
      <c r="J58" s="73"/>
      <c r="K58" s="80"/>
      <c r="L58" s="73"/>
      <c r="M58" s="73"/>
    </row>
    <row r="59" spans="2:13" ht="12.75" customHeight="1" thickBot="1">
      <c r="B59" s="79" t="s">
        <v>94</v>
      </c>
      <c r="C59" s="16"/>
      <c r="D59" s="73"/>
      <c r="E59" s="73"/>
      <c r="F59" s="73"/>
      <c r="G59" s="128"/>
      <c r="H59" s="129"/>
      <c r="I59" s="73">
        <f t="shared" ref="I59" si="41">COUNTIF(D59:H60,21)</f>
        <v>0</v>
      </c>
      <c r="J59" s="73">
        <f t="shared" ref="J59" si="42">SUM(D59:H60)</f>
        <v>0</v>
      </c>
      <c r="K59" s="79">
        <f>SUM(H51:H60)</f>
        <v>0</v>
      </c>
      <c r="L59" s="73">
        <f t="shared" ref="L59" si="43">SUM(J59-K59)</f>
        <v>0</v>
      </c>
      <c r="M59" s="73"/>
    </row>
    <row r="60" spans="2:13" ht="12.75" customHeight="1" thickBot="1">
      <c r="B60" s="80"/>
      <c r="C60" s="17"/>
      <c r="D60" s="73"/>
      <c r="E60" s="73"/>
      <c r="F60" s="73"/>
      <c r="G60" s="128"/>
      <c r="H60" s="129"/>
      <c r="I60" s="73"/>
      <c r="J60" s="73"/>
      <c r="K60" s="80"/>
      <c r="L60" s="73"/>
      <c r="M60" s="73"/>
    </row>
    <row r="61" spans="2:13" ht="12.75" customHeight="1"/>
    <row r="62" spans="2:13" ht="12.75" customHeight="1"/>
    <row r="63" spans="2:13" ht="12.75" customHeight="1">
      <c r="C63" s="9"/>
      <c r="D63" s="9"/>
      <c r="E63" s="9"/>
      <c r="F63" s="9"/>
      <c r="G63" s="9"/>
      <c r="H63" s="9"/>
      <c r="I63" s="9"/>
      <c r="J63" s="9"/>
      <c r="K63" s="9"/>
    </row>
    <row r="64" spans="2:13" ht="12.75" customHeight="1">
      <c r="C64" s="9"/>
      <c r="D64" s="9"/>
      <c r="E64" s="9"/>
      <c r="F64" s="9"/>
      <c r="G64" s="9"/>
      <c r="H64" s="9"/>
      <c r="I64" s="9"/>
      <c r="J64" s="9"/>
      <c r="K64" s="9"/>
    </row>
    <row r="65" spans="2:12" ht="12.75" customHeight="1" thickBot="1">
      <c r="C65" s="9"/>
      <c r="D65" s="9"/>
      <c r="E65" s="9"/>
      <c r="F65" s="9"/>
      <c r="G65" s="9"/>
      <c r="H65" s="9"/>
      <c r="I65" s="9"/>
      <c r="J65" s="9"/>
      <c r="K65" s="9"/>
    </row>
    <row r="66" spans="2:12">
      <c r="B66" s="92" t="str">
        <f>B1</f>
        <v>MIXED SOCIAL RESULTS - DEC 2016</v>
      </c>
      <c r="C66" s="93"/>
      <c r="D66" s="93"/>
      <c r="E66" s="93"/>
      <c r="F66" s="93"/>
      <c r="G66" s="93"/>
      <c r="H66" s="93"/>
      <c r="I66" s="93"/>
      <c r="J66" s="93"/>
      <c r="K66" s="93"/>
      <c r="L66" s="94"/>
    </row>
    <row r="67" spans="2:12" ht="13.5" thickBot="1">
      <c r="B67" s="95"/>
      <c r="C67" s="96"/>
      <c r="D67" s="96"/>
      <c r="E67" s="96"/>
      <c r="F67" s="96"/>
      <c r="G67" s="96"/>
      <c r="H67" s="96"/>
      <c r="I67" s="96"/>
      <c r="J67" s="96"/>
      <c r="K67" s="96"/>
      <c r="L67" s="97"/>
    </row>
    <row r="69" spans="2:12" ht="12.75" customHeight="1"/>
    <row r="70" spans="2:12" ht="13.5" customHeight="1" thickBot="1"/>
    <row r="71" spans="2:12">
      <c r="B71" s="99" t="s">
        <v>196</v>
      </c>
      <c r="C71" s="100"/>
    </row>
    <row r="72" spans="2:12" ht="13.5" thickBot="1">
      <c r="B72" s="101"/>
      <c r="C72" s="102"/>
    </row>
    <row r="73" spans="2:12" ht="13.5" thickBot="1"/>
    <row r="74" spans="2:12">
      <c r="B74" s="79" t="s">
        <v>2</v>
      </c>
      <c r="C74" s="16" t="s">
        <v>214</v>
      </c>
      <c r="D74" s="79" t="s">
        <v>76</v>
      </c>
      <c r="E74" s="79" t="s">
        <v>49</v>
      </c>
      <c r="F74" s="74" t="s">
        <v>77</v>
      </c>
      <c r="G74" s="24" t="s">
        <v>212</v>
      </c>
      <c r="H74" s="25"/>
      <c r="I74" s="155">
        <v>42695</v>
      </c>
    </row>
    <row r="75" spans="2:12" ht="13.5" thickBot="1">
      <c r="B75" s="80"/>
      <c r="C75" s="6" t="s">
        <v>201</v>
      </c>
      <c r="D75" s="80"/>
      <c r="E75" s="80"/>
      <c r="F75" s="75"/>
      <c r="G75" s="26" t="s">
        <v>213</v>
      </c>
      <c r="H75" s="27"/>
      <c r="I75" s="88"/>
      <c r="K75" s="58"/>
    </row>
    <row r="76" spans="2:12" ht="13.5" thickBot="1">
      <c r="B76" s="18"/>
      <c r="D76" s="19"/>
      <c r="F76" s="19"/>
    </row>
    <row r="77" spans="2:12">
      <c r="B77" s="79" t="s">
        <v>3</v>
      </c>
      <c r="C77" s="5"/>
      <c r="D77" s="79" t="s">
        <v>80</v>
      </c>
      <c r="E77" s="79" t="s">
        <v>49</v>
      </c>
      <c r="F77" s="74" t="s">
        <v>81</v>
      </c>
      <c r="G77" s="24"/>
      <c r="H77" s="25"/>
      <c r="I77" s="87"/>
    </row>
    <row r="78" spans="2:12" ht="13.5" thickBot="1">
      <c r="B78" s="80"/>
      <c r="C78" s="6"/>
      <c r="D78" s="80"/>
      <c r="E78" s="80"/>
      <c r="F78" s="75"/>
      <c r="G78" s="26"/>
      <c r="H78" s="27"/>
      <c r="I78" s="88"/>
    </row>
    <row r="79" spans="2:12" ht="13.5" thickBot="1">
      <c r="B79" s="18"/>
      <c r="D79" s="19"/>
      <c r="F79" s="19"/>
      <c r="G79" s="12"/>
      <c r="H79" s="12"/>
    </row>
    <row r="80" spans="2:12">
      <c r="B80" s="79" t="s">
        <v>4</v>
      </c>
      <c r="C80" s="16"/>
      <c r="D80" s="79" t="s">
        <v>83</v>
      </c>
      <c r="E80" s="79" t="s">
        <v>49</v>
      </c>
      <c r="F80" s="74" t="s">
        <v>84</v>
      </c>
      <c r="G80" s="24"/>
      <c r="H80" s="25"/>
      <c r="I80" s="87"/>
    </row>
    <row r="81" spans="2:9" ht="13.5" thickBot="1">
      <c r="B81" s="80"/>
      <c r="C81" s="17"/>
      <c r="D81" s="80"/>
      <c r="E81" s="80"/>
      <c r="F81" s="75"/>
      <c r="G81" s="59"/>
      <c r="H81" s="60"/>
      <c r="I81" s="88"/>
    </row>
    <row r="82" spans="2:9" ht="13.5" thickBot="1">
      <c r="B82" s="18"/>
      <c r="D82" s="19"/>
      <c r="F82" s="19"/>
      <c r="G82" s="12"/>
      <c r="H82" s="12"/>
    </row>
    <row r="83" spans="2:9">
      <c r="B83" s="79" t="s">
        <v>5</v>
      </c>
      <c r="C83" s="16"/>
      <c r="D83" s="111" t="s">
        <v>86</v>
      </c>
      <c r="E83" s="79" t="s">
        <v>49</v>
      </c>
      <c r="F83" s="74" t="s">
        <v>87</v>
      </c>
      <c r="G83" s="24"/>
      <c r="H83" s="25"/>
      <c r="I83" s="87"/>
    </row>
    <row r="84" spans="2:9" ht="13.5" thickBot="1">
      <c r="B84" s="80"/>
      <c r="C84" s="6"/>
      <c r="D84" s="112"/>
      <c r="E84" s="80"/>
      <c r="F84" s="75"/>
      <c r="G84" s="26"/>
      <c r="H84" s="27"/>
      <c r="I84" s="88"/>
    </row>
    <row r="85" spans="2:9">
      <c r="B85" s="9"/>
      <c r="C85" s="10"/>
      <c r="D85" s="22"/>
      <c r="E85" s="9"/>
      <c r="F85" s="9"/>
      <c r="G85" s="23"/>
      <c r="H85" s="12"/>
      <c r="I85" s="9"/>
    </row>
    <row r="86" spans="2:9">
      <c r="B86" s="9"/>
      <c r="C86" s="10"/>
      <c r="D86" s="22"/>
      <c r="E86" s="9"/>
      <c r="F86" s="9"/>
      <c r="G86" s="23"/>
      <c r="H86" s="12"/>
      <c r="I86" s="9"/>
    </row>
    <row r="87" spans="2:9" ht="12.75" customHeight="1"/>
    <row r="88" spans="2:9" ht="13.5" customHeight="1" thickBot="1"/>
    <row r="89" spans="2:9">
      <c r="B89" s="99" t="s">
        <v>88</v>
      </c>
      <c r="C89" s="100"/>
    </row>
    <row r="90" spans="2:9" ht="13.5" thickBot="1">
      <c r="B90" s="101"/>
      <c r="C90" s="102"/>
    </row>
    <row r="91" spans="2:9" ht="13.5" thickBot="1"/>
    <row r="92" spans="2:9">
      <c r="B92" s="79">
        <v>1</v>
      </c>
      <c r="C92" s="13" t="s">
        <v>207</v>
      </c>
      <c r="D92" s="111" t="s">
        <v>76</v>
      </c>
      <c r="E92" s="79" t="s">
        <v>49</v>
      </c>
      <c r="F92" s="74" t="s">
        <v>77</v>
      </c>
      <c r="G92" s="24" t="s">
        <v>214</v>
      </c>
      <c r="H92" s="25"/>
      <c r="I92" s="87" t="s">
        <v>217</v>
      </c>
    </row>
    <row r="93" spans="2:9" ht="13.5" thickBot="1">
      <c r="B93" s="80"/>
      <c r="C93" s="8" t="s">
        <v>208</v>
      </c>
      <c r="D93" s="112"/>
      <c r="E93" s="80"/>
      <c r="F93" s="75"/>
      <c r="G93" s="26" t="s">
        <v>201</v>
      </c>
      <c r="H93" s="27"/>
      <c r="I93" s="88"/>
    </row>
    <row r="94" spans="2:9" ht="13.5" thickBot="1">
      <c r="B94" s="18"/>
      <c r="G94" s="12"/>
      <c r="H94" s="12"/>
    </row>
    <row r="95" spans="2:9">
      <c r="B95" s="79">
        <v>2</v>
      </c>
      <c r="C95" s="16" t="s">
        <v>218</v>
      </c>
      <c r="D95" s="111" t="s">
        <v>80</v>
      </c>
      <c r="E95" s="79" t="s">
        <v>49</v>
      </c>
      <c r="F95" s="74" t="s">
        <v>81</v>
      </c>
      <c r="G95" s="48" t="s">
        <v>183</v>
      </c>
      <c r="H95" s="25"/>
      <c r="I95" s="154" t="s">
        <v>219</v>
      </c>
    </row>
    <row r="96" spans="2:9" ht="13.5" thickBot="1">
      <c r="B96" s="80"/>
      <c r="C96" s="17" t="s">
        <v>213</v>
      </c>
      <c r="D96" s="112"/>
      <c r="E96" s="80"/>
      <c r="F96" s="75"/>
      <c r="G96" s="49" t="s">
        <v>202</v>
      </c>
      <c r="H96" s="27"/>
      <c r="I96" s="88"/>
    </row>
    <row r="97" spans="2:12">
      <c r="B97" s="9"/>
      <c r="C97" s="10"/>
      <c r="D97" s="22"/>
      <c r="E97" s="9"/>
      <c r="F97" s="9"/>
      <c r="G97" s="23"/>
      <c r="H97" s="12"/>
      <c r="I97" s="9"/>
    </row>
    <row r="98" spans="2:12">
      <c r="B98" s="9"/>
      <c r="C98" s="10"/>
      <c r="D98" s="22"/>
      <c r="E98" s="9"/>
      <c r="F98" s="9"/>
      <c r="G98" s="23"/>
      <c r="H98" s="12"/>
      <c r="I98" s="9"/>
    </row>
    <row r="99" spans="2:12" ht="13.5" thickBot="1"/>
    <row r="100" spans="2:12" ht="12.75" customHeight="1">
      <c r="B100" s="99" t="s">
        <v>196</v>
      </c>
      <c r="C100" s="100"/>
    </row>
    <row r="101" spans="2:12" ht="13.5" customHeight="1" thickBot="1">
      <c r="B101" s="101"/>
      <c r="C101" s="102"/>
    </row>
    <row r="102" spans="2:12" ht="13.5" thickBot="1"/>
    <row r="103" spans="2:12">
      <c r="B103" s="79" t="s">
        <v>2</v>
      </c>
      <c r="C103" s="16" t="s">
        <v>214</v>
      </c>
      <c r="D103" s="79" t="s">
        <v>76</v>
      </c>
      <c r="E103" s="79" t="s">
        <v>49</v>
      </c>
      <c r="F103" s="74" t="s">
        <v>77</v>
      </c>
      <c r="G103" s="24" t="s">
        <v>212</v>
      </c>
      <c r="H103" s="25"/>
      <c r="I103" s="197" t="s">
        <v>230</v>
      </c>
    </row>
    <row r="104" spans="2:12" ht="12.75" customHeight="1" thickBot="1">
      <c r="B104" s="80"/>
      <c r="C104" s="6" t="s">
        <v>201</v>
      </c>
      <c r="D104" s="80"/>
      <c r="E104" s="80"/>
      <c r="F104" s="75"/>
      <c r="G104" s="26" t="s">
        <v>213</v>
      </c>
      <c r="H104" s="27"/>
      <c r="I104" s="200"/>
    </row>
    <row r="105" spans="2:12" ht="12.75" customHeight="1">
      <c r="B105" s="9"/>
      <c r="C105" s="12"/>
      <c r="D105" s="9"/>
      <c r="E105" s="9"/>
      <c r="F105" s="9"/>
      <c r="G105" s="12"/>
      <c r="H105" s="12"/>
      <c r="I105" s="9"/>
    </row>
    <row r="106" spans="2:12" ht="12.75" customHeight="1">
      <c r="B106" s="9"/>
      <c r="C106" s="12"/>
      <c r="D106" s="9"/>
      <c r="E106" s="9"/>
      <c r="F106" s="9"/>
      <c r="G106" s="12"/>
      <c r="H106" s="12"/>
      <c r="I106" s="9"/>
    </row>
    <row r="107" spans="2:12" ht="12.75" customHeight="1">
      <c r="B107" s="9"/>
      <c r="C107" s="12"/>
      <c r="D107" s="9"/>
      <c r="E107" s="9"/>
      <c r="F107" s="9"/>
      <c r="G107" s="12"/>
      <c r="H107" s="12"/>
      <c r="I107" s="9"/>
    </row>
    <row r="108" spans="2:12" ht="13.5" customHeight="1" thickBot="1"/>
    <row r="109" spans="2:12" ht="13.5" thickBot="1">
      <c r="B109" s="99" t="s">
        <v>91</v>
      </c>
      <c r="C109" s="100"/>
    </row>
    <row r="110" spans="2:12" ht="13.5" thickBot="1">
      <c r="B110" s="137"/>
      <c r="C110" s="138"/>
      <c r="D110" s="28"/>
      <c r="E110" s="28"/>
      <c r="F110" s="28"/>
      <c r="G110" s="28"/>
      <c r="H110" s="28"/>
      <c r="I110" s="28"/>
      <c r="J110" s="28"/>
      <c r="K110" s="28"/>
      <c r="L110" s="25"/>
    </row>
    <row r="111" spans="2:12" ht="13.5" thickBot="1">
      <c r="B111" s="26"/>
      <c r="C111" s="29"/>
      <c r="D111" s="29"/>
      <c r="E111" s="29"/>
      <c r="F111" s="29"/>
      <c r="G111" s="29"/>
      <c r="H111" s="29"/>
      <c r="I111" s="29"/>
      <c r="J111" s="29"/>
      <c r="K111" s="29"/>
      <c r="L111" s="27"/>
    </row>
    <row r="112" spans="2:12" ht="13.5" thickBot="1"/>
    <row r="113" spans="2:12">
      <c r="B113" s="79">
        <v>1</v>
      </c>
      <c r="C113" s="16" t="s">
        <v>183</v>
      </c>
      <c r="D113" s="74" t="s">
        <v>49</v>
      </c>
      <c r="E113" s="150" t="s">
        <v>207</v>
      </c>
      <c r="F113" s="151"/>
      <c r="G113" s="107" t="s">
        <v>220</v>
      </c>
      <c r="H113" s="107"/>
      <c r="I113" s="87"/>
    </row>
    <row r="114" spans="2:12" ht="13.5" thickBot="1">
      <c r="B114" s="80"/>
      <c r="C114" s="6" t="s">
        <v>202</v>
      </c>
      <c r="D114" s="75"/>
      <c r="E114" s="152" t="s">
        <v>208</v>
      </c>
      <c r="F114" s="153"/>
      <c r="G114" s="108"/>
      <c r="H114" s="108"/>
      <c r="I114" s="88"/>
    </row>
    <row r="116" spans="2:12" ht="12.75" customHeight="1"/>
    <row r="117" spans="2:12" ht="13.5" customHeight="1" thickBot="1"/>
    <row r="118" spans="2:12">
      <c r="B118" s="67" t="s">
        <v>50</v>
      </c>
      <c r="C118" s="68"/>
      <c r="D118" s="68"/>
      <c r="E118" s="68"/>
      <c r="F118" s="68"/>
      <c r="G118" s="68"/>
      <c r="H118" s="68"/>
      <c r="I118" s="68"/>
      <c r="J118" s="68"/>
      <c r="K118" s="68"/>
      <c r="L118" s="69"/>
    </row>
    <row r="119" spans="2:12" ht="13.5" thickBot="1">
      <c r="B119" s="70"/>
      <c r="C119" s="71"/>
      <c r="D119" s="71"/>
      <c r="E119" s="71"/>
      <c r="F119" s="71"/>
      <c r="G119" s="71"/>
      <c r="H119" s="71"/>
      <c r="I119" s="71"/>
      <c r="J119" s="71"/>
      <c r="K119" s="71"/>
      <c r="L119" s="72"/>
    </row>
    <row r="199" spans="1:12">
      <c r="A199" s="12"/>
    </row>
    <row r="200" spans="1:12">
      <c r="A200" s="12"/>
    </row>
    <row r="201" spans="1:12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</row>
    <row r="202" spans="1:12"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</row>
  </sheetData>
  <sheetProtection password="DEF3" sheet="1" objects="1" scenarios="1" selectLockedCells="1"/>
  <mergeCells count="311">
    <mergeCell ref="B103:B104"/>
    <mergeCell ref="D103:D104"/>
    <mergeCell ref="I103:I104"/>
    <mergeCell ref="B1:M2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B6:B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8:B9"/>
    <mergeCell ref="D8:D9"/>
    <mergeCell ref="E8:E9"/>
    <mergeCell ref="F8:F9"/>
    <mergeCell ref="G8:G9"/>
    <mergeCell ref="H8:H9"/>
    <mergeCell ref="I8:I9"/>
    <mergeCell ref="B12:B13"/>
    <mergeCell ref="D12:D13"/>
    <mergeCell ref="E12:E13"/>
    <mergeCell ref="F12:F13"/>
    <mergeCell ref="G12:G13"/>
    <mergeCell ref="J8:J9"/>
    <mergeCell ref="K8:K9"/>
    <mergeCell ref="L8:L9"/>
    <mergeCell ref="M8:M9"/>
    <mergeCell ref="B10:B11"/>
    <mergeCell ref="D10:D11"/>
    <mergeCell ref="E10:E11"/>
    <mergeCell ref="F10:F11"/>
    <mergeCell ref="G10:G11"/>
    <mergeCell ref="H10:H11"/>
    <mergeCell ref="H12:H13"/>
    <mergeCell ref="I12:I13"/>
    <mergeCell ref="J12:J13"/>
    <mergeCell ref="K12:K13"/>
    <mergeCell ref="L12:L13"/>
    <mergeCell ref="M12:M13"/>
    <mergeCell ref="I10:I11"/>
    <mergeCell ref="J10:J11"/>
    <mergeCell ref="K10:K11"/>
    <mergeCell ref="L10:L11"/>
    <mergeCell ref="M10:M11"/>
    <mergeCell ref="B19:C20"/>
    <mergeCell ref="D19:D20"/>
    <mergeCell ref="E19:E20"/>
    <mergeCell ref="F19:F20"/>
    <mergeCell ref="G19:G20"/>
    <mergeCell ref="B14:B15"/>
    <mergeCell ref="D14:D15"/>
    <mergeCell ref="E14:E15"/>
    <mergeCell ref="F14:F15"/>
    <mergeCell ref="G14:G15"/>
    <mergeCell ref="H19:H20"/>
    <mergeCell ref="I19:I20"/>
    <mergeCell ref="J19:J20"/>
    <mergeCell ref="K19:K20"/>
    <mergeCell ref="L19:L20"/>
    <mergeCell ref="M19:M20"/>
    <mergeCell ref="I14:I15"/>
    <mergeCell ref="J14:J15"/>
    <mergeCell ref="K14:K15"/>
    <mergeCell ref="L14:L15"/>
    <mergeCell ref="M14:M15"/>
    <mergeCell ref="H14:H15"/>
    <mergeCell ref="B23:B24"/>
    <mergeCell ref="D23:D24"/>
    <mergeCell ref="E23:E24"/>
    <mergeCell ref="F23:F24"/>
    <mergeCell ref="G23:G24"/>
    <mergeCell ref="B21:B22"/>
    <mergeCell ref="D21:D22"/>
    <mergeCell ref="E21:E22"/>
    <mergeCell ref="F21:F22"/>
    <mergeCell ref="G21:G22"/>
    <mergeCell ref="H23:H24"/>
    <mergeCell ref="I23:I24"/>
    <mergeCell ref="J23:J24"/>
    <mergeCell ref="K23:K24"/>
    <mergeCell ref="L23:L24"/>
    <mergeCell ref="M23:M24"/>
    <mergeCell ref="I21:I22"/>
    <mergeCell ref="J21:J22"/>
    <mergeCell ref="K21:K22"/>
    <mergeCell ref="L21:L22"/>
    <mergeCell ref="M21:M22"/>
    <mergeCell ref="H21:H22"/>
    <mergeCell ref="B27:B28"/>
    <mergeCell ref="D27:D28"/>
    <mergeCell ref="E27:E28"/>
    <mergeCell ref="F27:F28"/>
    <mergeCell ref="G27:G28"/>
    <mergeCell ref="B25:B26"/>
    <mergeCell ref="D25:D26"/>
    <mergeCell ref="E25:E26"/>
    <mergeCell ref="F25:F26"/>
    <mergeCell ref="G25:G26"/>
    <mergeCell ref="H27:H28"/>
    <mergeCell ref="I27:I28"/>
    <mergeCell ref="J27:J28"/>
    <mergeCell ref="K27:K28"/>
    <mergeCell ref="L27:L28"/>
    <mergeCell ref="M27:M28"/>
    <mergeCell ref="I25:I26"/>
    <mergeCell ref="J25:J26"/>
    <mergeCell ref="K25:K26"/>
    <mergeCell ref="L25:L26"/>
    <mergeCell ref="M25:M26"/>
    <mergeCell ref="H25:H26"/>
    <mergeCell ref="B34:C35"/>
    <mergeCell ref="D34:D35"/>
    <mergeCell ref="E34:E35"/>
    <mergeCell ref="F34:F35"/>
    <mergeCell ref="G34:G35"/>
    <mergeCell ref="B29:B30"/>
    <mergeCell ref="D29:D30"/>
    <mergeCell ref="E29:E30"/>
    <mergeCell ref="F29:F30"/>
    <mergeCell ref="G29:G30"/>
    <mergeCell ref="H34:H35"/>
    <mergeCell ref="I34:I35"/>
    <mergeCell ref="J34:J35"/>
    <mergeCell ref="K34:K35"/>
    <mergeCell ref="L34:L35"/>
    <mergeCell ref="M34:M35"/>
    <mergeCell ref="I29:I30"/>
    <mergeCell ref="J29:J30"/>
    <mergeCell ref="K29:K30"/>
    <mergeCell ref="L29:L30"/>
    <mergeCell ref="M29:M30"/>
    <mergeCell ref="H29:H30"/>
    <mergeCell ref="B38:B39"/>
    <mergeCell ref="D38:D39"/>
    <mergeCell ref="E38:E39"/>
    <mergeCell ref="F38:F39"/>
    <mergeCell ref="G38:G39"/>
    <mergeCell ref="B36:B37"/>
    <mergeCell ref="D36:D37"/>
    <mergeCell ref="E36:E37"/>
    <mergeCell ref="F36:F37"/>
    <mergeCell ref="G36:G37"/>
    <mergeCell ref="H38:H39"/>
    <mergeCell ref="I38:I39"/>
    <mergeCell ref="J38:J39"/>
    <mergeCell ref="K38:K39"/>
    <mergeCell ref="L38:L39"/>
    <mergeCell ref="M38:M39"/>
    <mergeCell ref="I36:I37"/>
    <mergeCell ref="J36:J37"/>
    <mergeCell ref="K36:K37"/>
    <mergeCell ref="L36:L37"/>
    <mergeCell ref="M36:M37"/>
    <mergeCell ref="H36:H37"/>
    <mergeCell ref="B42:B43"/>
    <mergeCell ref="D42:D43"/>
    <mergeCell ref="E42:E43"/>
    <mergeCell ref="F42:F43"/>
    <mergeCell ref="G42:G43"/>
    <mergeCell ref="B40:B41"/>
    <mergeCell ref="D40:D41"/>
    <mergeCell ref="E40:E41"/>
    <mergeCell ref="F40:F41"/>
    <mergeCell ref="G40:G41"/>
    <mergeCell ref="H42:H43"/>
    <mergeCell ref="I42:I43"/>
    <mergeCell ref="J42:J43"/>
    <mergeCell ref="K42:K43"/>
    <mergeCell ref="L42:L43"/>
    <mergeCell ref="M42:M43"/>
    <mergeCell ref="I40:I41"/>
    <mergeCell ref="J40:J41"/>
    <mergeCell ref="K40:K41"/>
    <mergeCell ref="L40:L41"/>
    <mergeCell ref="M40:M41"/>
    <mergeCell ref="H40:H41"/>
    <mergeCell ref="B49:C50"/>
    <mergeCell ref="D49:D50"/>
    <mergeCell ref="E49:E50"/>
    <mergeCell ref="F49:F50"/>
    <mergeCell ref="G49:G50"/>
    <mergeCell ref="B44:B45"/>
    <mergeCell ref="D44:D45"/>
    <mergeCell ref="E44:E45"/>
    <mergeCell ref="F44:F45"/>
    <mergeCell ref="G44:G45"/>
    <mergeCell ref="H49:H50"/>
    <mergeCell ref="I49:I50"/>
    <mergeCell ref="J49:J50"/>
    <mergeCell ref="K49:K50"/>
    <mergeCell ref="L49:L50"/>
    <mergeCell ref="M49:M50"/>
    <mergeCell ref="I44:I45"/>
    <mergeCell ref="J44:J45"/>
    <mergeCell ref="K44:K45"/>
    <mergeCell ref="L44:L45"/>
    <mergeCell ref="M44:M45"/>
    <mergeCell ref="H44:H45"/>
    <mergeCell ref="B53:B54"/>
    <mergeCell ref="D53:D54"/>
    <mergeCell ref="E53:E54"/>
    <mergeCell ref="F53:F54"/>
    <mergeCell ref="G53:G54"/>
    <mergeCell ref="B51:B52"/>
    <mergeCell ref="D51:D52"/>
    <mergeCell ref="E51:E52"/>
    <mergeCell ref="F51:F52"/>
    <mergeCell ref="G51:G52"/>
    <mergeCell ref="H53:H54"/>
    <mergeCell ref="I53:I54"/>
    <mergeCell ref="J53:J54"/>
    <mergeCell ref="K53:K54"/>
    <mergeCell ref="L53:L54"/>
    <mergeCell ref="M53:M54"/>
    <mergeCell ref="I51:I52"/>
    <mergeCell ref="J51:J52"/>
    <mergeCell ref="K51:K52"/>
    <mergeCell ref="L51:L52"/>
    <mergeCell ref="M51:M52"/>
    <mergeCell ref="H51:H52"/>
    <mergeCell ref="B57:B58"/>
    <mergeCell ref="D57:D58"/>
    <mergeCell ref="E57:E58"/>
    <mergeCell ref="F57:F58"/>
    <mergeCell ref="G57:G58"/>
    <mergeCell ref="B55:B56"/>
    <mergeCell ref="D55:D56"/>
    <mergeCell ref="E55:E56"/>
    <mergeCell ref="F55:F56"/>
    <mergeCell ref="G55:G56"/>
    <mergeCell ref="H57:H58"/>
    <mergeCell ref="I57:I58"/>
    <mergeCell ref="J57:J58"/>
    <mergeCell ref="K57:K58"/>
    <mergeCell ref="L57:L58"/>
    <mergeCell ref="M57:M58"/>
    <mergeCell ref="I55:I56"/>
    <mergeCell ref="J55:J56"/>
    <mergeCell ref="K55:K56"/>
    <mergeCell ref="L55:L56"/>
    <mergeCell ref="M55:M56"/>
    <mergeCell ref="H55:H56"/>
    <mergeCell ref="L59:L60"/>
    <mergeCell ref="M59:M60"/>
    <mergeCell ref="B66:L67"/>
    <mergeCell ref="B59:B60"/>
    <mergeCell ref="D59:D60"/>
    <mergeCell ref="E59:E60"/>
    <mergeCell ref="F59:F60"/>
    <mergeCell ref="G59:G60"/>
    <mergeCell ref="H59:H60"/>
    <mergeCell ref="B71:C72"/>
    <mergeCell ref="B74:B75"/>
    <mergeCell ref="D74:D75"/>
    <mergeCell ref="E74:E75"/>
    <mergeCell ref="F74:F75"/>
    <mergeCell ref="I74:I75"/>
    <mergeCell ref="I59:I60"/>
    <mergeCell ref="J59:J60"/>
    <mergeCell ref="K59:K60"/>
    <mergeCell ref="B83:B84"/>
    <mergeCell ref="D83:D84"/>
    <mergeCell ref="E83:E84"/>
    <mergeCell ref="F83:F84"/>
    <mergeCell ref="I83:I84"/>
    <mergeCell ref="B89:C90"/>
    <mergeCell ref="B77:B78"/>
    <mergeCell ref="D77:D78"/>
    <mergeCell ref="E77:E78"/>
    <mergeCell ref="F77:F78"/>
    <mergeCell ref="I77:I78"/>
    <mergeCell ref="B80:B81"/>
    <mergeCell ref="D80:D81"/>
    <mergeCell ref="E80:E81"/>
    <mergeCell ref="F80:F81"/>
    <mergeCell ref="I80:I81"/>
    <mergeCell ref="B118:L119"/>
    <mergeCell ref="B109:C110"/>
    <mergeCell ref="B113:B114"/>
    <mergeCell ref="D113:D114"/>
    <mergeCell ref="E113:F113"/>
    <mergeCell ref="G113:I114"/>
    <mergeCell ref="E114:F114"/>
    <mergeCell ref="B92:B93"/>
    <mergeCell ref="D92:D93"/>
    <mergeCell ref="E92:E93"/>
    <mergeCell ref="F92:F93"/>
    <mergeCell ref="I92:I93"/>
    <mergeCell ref="B95:B96"/>
    <mergeCell ref="D95:D96"/>
    <mergeCell ref="E95:E96"/>
    <mergeCell ref="F95:F96"/>
    <mergeCell ref="I95:I96"/>
    <mergeCell ref="E103:E104"/>
    <mergeCell ref="F103:F104"/>
    <mergeCell ref="B100:C101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K53"/>
  <sheetViews>
    <sheetView workbookViewId="0">
      <pane ySplit="2" topLeftCell="A3" activePane="bottomLeft" state="frozen"/>
      <selection activeCell="C12" sqref="C12:C15"/>
      <selection pane="bottomLeft" activeCell="F45" sqref="F45:G46"/>
    </sheetView>
  </sheetViews>
  <sheetFormatPr defaultRowHeight="12.75"/>
  <cols>
    <col min="1" max="1" width="3" customWidth="1"/>
    <col min="2" max="2" width="20.28515625" customWidth="1"/>
    <col min="3" max="11" width="8.5703125" customWidth="1"/>
  </cols>
  <sheetData>
    <row r="1" spans="1:11">
      <c r="A1" s="92" t="s">
        <v>239</v>
      </c>
      <c r="B1" s="93"/>
      <c r="C1" s="93"/>
      <c r="D1" s="93"/>
      <c r="E1" s="93"/>
      <c r="F1" s="93"/>
      <c r="G1" s="93"/>
      <c r="H1" s="93"/>
      <c r="I1" s="94"/>
      <c r="J1" s="93"/>
      <c r="K1" s="94"/>
    </row>
    <row r="2" spans="1:11" ht="13.5" thickBot="1">
      <c r="A2" s="95"/>
      <c r="B2" s="96"/>
      <c r="C2" s="96"/>
      <c r="D2" s="96"/>
      <c r="E2" s="96"/>
      <c r="F2" s="96"/>
      <c r="G2" s="96"/>
      <c r="H2" s="96"/>
      <c r="I2" s="97"/>
      <c r="J2" s="96"/>
      <c r="K2" s="97"/>
    </row>
    <row r="3" spans="1:11" ht="13.5" thickBot="1"/>
    <row r="4" spans="1:11">
      <c r="A4" s="74" t="s">
        <v>52</v>
      </c>
      <c r="B4" s="163"/>
      <c r="C4" s="79" t="s">
        <v>2</v>
      </c>
      <c r="D4" s="79" t="s">
        <v>3</v>
      </c>
      <c r="E4" s="79" t="s">
        <v>4</v>
      </c>
      <c r="F4" s="79" t="s">
        <v>5</v>
      </c>
      <c r="G4" s="79" t="s">
        <v>6</v>
      </c>
      <c r="H4" s="89" t="s">
        <v>7</v>
      </c>
      <c r="I4" s="89" t="s">
        <v>8</v>
      </c>
      <c r="J4" s="89" t="s">
        <v>9</v>
      </c>
      <c r="K4" s="103" t="s">
        <v>10</v>
      </c>
    </row>
    <row r="5" spans="1:11" ht="13.5" thickBot="1">
      <c r="A5" s="118"/>
      <c r="B5" s="164"/>
      <c r="C5" s="104"/>
      <c r="D5" s="104"/>
      <c r="E5" s="104"/>
      <c r="F5" s="104"/>
      <c r="G5" s="104"/>
      <c r="H5" s="162"/>
      <c r="I5" s="162"/>
      <c r="J5" s="162"/>
      <c r="K5" s="104"/>
    </row>
    <row r="6" spans="1:11" ht="13.5" thickBot="1">
      <c r="A6" s="74" t="s">
        <v>2</v>
      </c>
      <c r="B6" s="156" t="s">
        <v>109</v>
      </c>
      <c r="C6" s="165"/>
      <c r="D6" s="73">
        <v>21</v>
      </c>
      <c r="E6" s="73">
        <v>21</v>
      </c>
      <c r="F6" s="73">
        <v>21</v>
      </c>
      <c r="G6" s="161">
        <f>COUNTIF(C6:F7,21)</f>
        <v>3</v>
      </c>
      <c r="H6" s="161">
        <f>SUM(C6:F7)</f>
        <v>63</v>
      </c>
      <c r="I6" s="161">
        <f>SUM(C6:C13)</f>
        <v>44</v>
      </c>
      <c r="J6" s="161">
        <f>SUM(H6-I6)</f>
        <v>19</v>
      </c>
      <c r="K6" s="161">
        <v>1</v>
      </c>
    </row>
    <row r="7" spans="1:11" ht="13.5" thickBot="1">
      <c r="A7" s="118"/>
      <c r="B7" s="157"/>
      <c r="C7" s="165"/>
      <c r="D7" s="73"/>
      <c r="E7" s="73"/>
      <c r="F7" s="73"/>
      <c r="G7" s="161"/>
      <c r="H7" s="161"/>
      <c r="I7" s="161"/>
      <c r="J7" s="161"/>
      <c r="K7" s="161"/>
    </row>
    <row r="8" spans="1:11" ht="13.5" thickBot="1">
      <c r="A8" s="79" t="s">
        <v>3</v>
      </c>
      <c r="B8" s="156" t="s">
        <v>240</v>
      </c>
      <c r="C8" s="161">
        <v>16</v>
      </c>
      <c r="D8" s="125"/>
      <c r="E8" s="73">
        <v>21</v>
      </c>
      <c r="F8" s="73">
        <v>21</v>
      </c>
      <c r="G8" s="161">
        <f>COUNTIF(C8:F9,21)</f>
        <v>2</v>
      </c>
      <c r="H8" s="161">
        <f>SUM(C8:F9)</f>
        <v>58</v>
      </c>
      <c r="I8" s="103">
        <f>SUM(D6:D13)</f>
        <v>50</v>
      </c>
      <c r="J8" s="161">
        <f>SUM(H8-I8)</f>
        <v>8</v>
      </c>
      <c r="K8" s="161">
        <v>2</v>
      </c>
    </row>
    <row r="9" spans="1:11" ht="13.5" thickBot="1">
      <c r="A9" s="104"/>
      <c r="B9" s="157"/>
      <c r="C9" s="161"/>
      <c r="D9" s="125"/>
      <c r="E9" s="73"/>
      <c r="F9" s="73"/>
      <c r="G9" s="161"/>
      <c r="H9" s="161"/>
      <c r="I9" s="104"/>
      <c r="J9" s="161"/>
      <c r="K9" s="161"/>
    </row>
    <row r="10" spans="1:11" ht="13.5" thickBot="1">
      <c r="A10" s="79" t="s">
        <v>4</v>
      </c>
      <c r="B10" s="79" t="s">
        <v>241</v>
      </c>
      <c r="C10" s="161">
        <v>12</v>
      </c>
      <c r="D10" s="73">
        <v>12</v>
      </c>
      <c r="E10" s="125"/>
      <c r="F10" s="73">
        <v>10</v>
      </c>
      <c r="G10" s="161">
        <f>COUNTIF(C10:F11,21)</f>
        <v>0</v>
      </c>
      <c r="H10" s="161">
        <f>SUM(C10:F11)</f>
        <v>34</v>
      </c>
      <c r="I10" s="103">
        <f>SUM(E6:E13)</f>
        <v>63</v>
      </c>
      <c r="J10" s="161">
        <f t="shared" ref="J10" si="0">SUM(H10-I10)</f>
        <v>-29</v>
      </c>
      <c r="K10" s="161">
        <v>4</v>
      </c>
    </row>
    <row r="11" spans="1:11" ht="13.5" thickBot="1">
      <c r="A11" s="104"/>
      <c r="B11" s="80"/>
      <c r="C11" s="161"/>
      <c r="D11" s="73"/>
      <c r="E11" s="125"/>
      <c r="F11" s="73"/>
      <c r="G11" s="161"/>
      <c r="H11" s="161"/>
      <c r="I11" s="104"/>
      <c r="J11" s="161"/>
      <c r="K11" s="161"/>
    </row>
    <row r="12" spans="1:11" ht="13.5" thickBot="1">
      <c r="A12" s="79" t="s">
        <v>5</v>
      </c>
      <c r="B12" s="79" t="s">
        <v>242</v>
      </c>
      <c r="C12" s="161">
        <v>16</v>
      </c>
      <c r="D12" s="73">
        <v>17</v>
      </c>
      <c r="E12" s="73">
        <v>21</v>
      </c>
      <c r="F12" s="125"/>
      <c r="G12" s="161">
        <f>COUNTIF(C12:F13,21)</f>
        <v>1</v>
      </c>
      <c r="H12" s="161">
        <f>SUM(C12:F13)</f>
        <v>54</v>
      </c>
      <c r="I12" s="103">
        <f>SUM(F6:F13)</f>
        <v>52</v>
      </c>
      <c r="J12" s="161">
        <f t="shared" ref="J12" si="1">SUM(H12-I12)</f>
        <v>2</v>
      </c>
      <c r="K12" s="161">
        <v>3</v>
      </c>
    </row>
    <row r="13" spans="1:11" ht="13.5" thickBot="1">
      <c r="A13" s="104"/>
      <c r="B13" s="80"/>
      <c r="C13" s="161"/>
      <c r="D13" s="73"/>
      <c r="E13" s="73"/>
      <c r="F13" s="125"/>
      <c r="G13" s="161"/>
      <c r="H13" s="161"/>
      <c r="I13" s="104"/>
      <c r="J13" s="161"/>
      <c r="K13" s="161"/>
    </row>
    <row r="15" spans="1:11" ht="13.5" thickBot="1"/>
    <row r="16" spans="1:11">
      <c r="A16" s="74" t="s">
        <v>61</v>
      </c>
      <c r="B16" s="163"/>
      <c r="C16" s="79" t="s">
        <v>2</v>
      </c>
      <c r="D16" s="79" t="s">
        <v>3</v>
      </c>
      <c r="E16" s="79" t="s">
        <v>4</v>
      </c>
      <c r="F16" s="79" t="s">
        <v>5</v>
      </c>
      <c r="G16" s="79" t="s">
        <v>6</v>
      </c>
      <c r="H16" s="89" t="s">
        <v>7</v>
      </c>
      <c r="I16" s="89" t="s">
        <v>8</v>
      </c>
      <c r="J16" s="89" t="s">
        <v>9</v>
      </c>
      <c r="K16" s="103" t="s">
        <v>10</v>
      </c>
    </row>
    <row r="17" spans="1:11" ht="13.5" thickBot="1">
      <c r="A17" s="118"/>
      <c r="B17" s="164"/>
      <c r="C17" s="104"/>
      <c r="D17" s="104"/>
      <c r="E17" s="104"/>
      <c r="F17" s="104"/>
      <c r="G17" s="104"/>
      <c r="H17" s="162"/>
      <c r="I17" s="162"/>
      <c r="J17" s="162"/>
      <c r="K17" s="104"/>
    </row>
    <row r="18" spans="1:11" ht="13.5" thickBot="1">
      <c r="A18" s="74" t="s">
        <v>2</v>
      </c>
      <c r="B18" s="156" t="s">
        <v>114</v>
      </c>
      <c r="C18" s="91"/>
      <c r="D18" s="73">
        <v>21</v>
      </c>
      <c r="E18" s="73">
        <v>18</v>
      </c>
      <c r="F18" s="73">
        <v>21</v>
      </c>
      <c r="G18" s="161">
        <f>COUNTIF(C18:F19,21)</f>
        <v>2</v>
      </c>
      <c r="H18" s="161">
        <f>SUM(C18:F19)</f>
        <v>60</v>
      </c>
      <c r="I18" s="161">
        <f>SUM(C18:C25)</f>
        <v>40</v>
      </c>
      <c r="J18" s="161">
        <f>SUM(H18-I18)</f>
        <v>20</v>
      </c>
      <c r="K18" s="161">
        <v>1</v>
      </c>
    </row>
    <row r="19" spans="1:11" ht="13.5" thickBot="1">
      <c r="A19" s="118"/>
      <c r="B19" s="157"/>
      <c r="C19" s="91"/>
      <c r="D19" s="73"/>
      <c r="E19" s="73"/>
      <c r="F19" s="73"/>
      <c r="G19" s="161"/>
      <c r="H19" s="161"/>
      <c r="I19" s="161"/>
      <c r="J19" s="161"/>
      <c r="K19" s="161"/>
    </row>
    <row r="20" spans="1:11" ht="13.5" thickBot="1">
      <c r="A20" s="79" t="s">
        <v>3</v>
      </c>
      <c r="B20" s="79" t="s">
        <v>156</v>
      </c>
      <c r="C20" s="73">
        <v>10</v>
      </c>
      <c r="D20" s="125"/>
      <c r="E20" s="73">
        <v>10</v>
      </c>
      <c r="F20" s="73">
        <v>19</v>
      </c>
      <c r="G20" s="161">
        <f>COUNTIF(C20:F21,21)</f>
        <v>0</v>
      </c>
      <c r="H20" s="161">
        <f>SUM(C20:F21)</f>
        <v>39</v>
      </c>
      <c r="I20" s="103">
        <f>SUM(D18:D25)</f>
        <v>63</v>
      </c>
      <c r="J20" s="161">
        <f t="shared" ref="J20" si="2">SUM(H20-I20)</f>
        <v>-24</v>
      </c>
      <c r="K20" s="161">
        <v>4</v>
      </c>
    </row>
    <row r="21" spans="1:11" ht="13.5" thickBot="1">
      <c r="A21" s="104"/>
      <c r="B21" s="80"/>
      <c r="C21" s="73"/>
      <c r="D21" s="125"/>
      <c r="E21" s="73"/>
      <c r="F21" s="73"/>
      <c r="G21" s="161"/>
      <c r="H21" s="161"/>
      <c r="I21" s="104"/>
      <c r="J21" s="161"/>
      <c r="K21" s="161"/>
    </row>
    <row r="22" spans="1:11" ht="13.5" thickBot="1">
      <c r="A22" s="79" t="s">
        <v>4</v>
      </c>
      <c r="B22" s="156" t="s">
        <v>243</v>
      </c>
      <c r="C22" s="73">
        <v>21</v>
      </c>
      <c r="D22" s="73">
        <v>21</v>
      </c>
      <c r="E22" s="125"/>
      <c r="F22" s="73">
        <v>20</v>
      </c>
      <c r="G22" s="161">
        <f>COUNTIF(C22:F23,21)</f>
        <v>2</v>
      </c>
      <c r="H22" s="161">
        <f>SUM(C22:F23)</f>
        <v>62</v>
      </c>
      <c r="I22" s="103">
        <f>SUM(E18:E25)</f>
        <v>49</v>
      </c>
      <c r="J22" s="161">
        <f t="shared" ref="J22" si="3">SUM(H22-I22)</f>
        <v>13</v>
      </c>
      <c r="K22" s="161">
        <v>2</v>
      </c>
    </row>
    <row r="23" spans="1:11" ht="13.5" thickBot="1">
      <c r="A23" s="104"/>
      <c r="B23" s="157"/>
      <c r="C23" s="73"/>
      <c r="D23" s="73"/>
      <c r="E23" s="125"/>
      <c r="F23" s="73"/>
      <c r="G23" s="161"/>
      <c r="H23" s="161"/>
      <c r="I23" s="104"/>
      <c r="J23" s="161"/>
      <c r="K23" s="161"/>
    </row>
    <row r="24" spans="1:11" ht="13.5" thickBot="1">
      <c r="A24" s="79" t="s">
        <v>5</v>
      </c>
      <c r="B24" s="79" t="s">
        <v>244</v>
      </c>
      <c r="C24" s="73">
        <v>9</v>
      </c>
      <c r="D24" s="73">
        <v>21</v>
      </c>
      <c r="E24" s="73">
        <v>21</v>
      </c>
      <c r="F24" s="125"/>
      <c r="G24" s="161">
        <f>COUNTIF(C24:F25,21)</f>
        <v>2</v>
      </c>
      <c r="H24" s="161">
        <f>SUM(C24:F25)</f>
        <v>51</v>
      </c>
      <c r="I24" s="103">
        <f>SUM(F18:F25)</f>
        <v>60</v>
      </c>
      <c r="J24" s="161">
        <f t="shared" ref="J24" si="4">SUM(H24-I24)</f>
        <v>-9</v>
      </c>
      <c r="K24" s="161">
        <v>3</v>
      </c>
    </row>
    <row r="25" spans="1:11" ht="13.5" thickBot="1">
      <c r="A25" s="104"/>
      <c r="B25" s="80"/>
      <c r="C25" s="73"/>
      <c r="D25" s="73"/>
      <c r="E25" s="73"/>
      <c r="F25" s="125"/>
      <c r="G25" s="161"/>
      <c r="H25" s="161"/>
      <c r="I25" s="104"/>
      <c r="J25" s="161"/>
      <c r="K25" s="161"/>
    </row>
    <row r="28" spans="1:11">
      <c r="A28" s="1"/>
      <c r="B28" s="30"/>
      <c r="C28" s="30"/>
      <c r="D28" s="30"/>
      <c r="E28" s="30"/>
      <c r="F28" s="30"/>
      <c r="G28" s="30"/>
      <c r="H28" s="30"/>
      <c r="I28" s="30"/>
    </row>
    <row r="29" spans="1:11" ht="12.75" customHeight="1"/>
    <row r="30" spans="1:11" ht="13.5" customHeight="1">
      <c r="A30" s="32"/>
      <c r="B30" s="1"/>
      <c r="C30" s="19"/>
      <c r="E30" s="19"/>
      <c r="F30" s="1"/>
    </row>
    <row r="31" spans="1:11" ht="13.5" customHeight="1" thickBot="1">
      <c r="F31" s="1"/>
    </row>
    <row r="32" spans="1:11">
      <c r="A32" s="99" t="s">
        <v>245</v>
      </c>
      <c r="B32" s="100"/>
      <c r="F32" s="1"/>
    </row>
    <row r="33" spans="1:11" ht="13.5" thickBot="1">
      <c r="A33" s="101"/>
      <c r="B33" s="102"/>
      <c r="F33" s="1"/>
    </row>
    <row r="34" spans="1:11" ht="13.5" thickBot="1">
      <c r="F34" s="1"/>
      <c r="J34" s="31"/>
    </row>
    <row r="35" spans="1:11">
      <c r="A35" s="117">
        <v>1</v>
      </c>
      <c r="B35" s="156" t="s">
        <v>109</v>
      </c>
      <c r="C35" s="119" t="s">
        <v>76</v>
      </c>
      <c r="D35" s="79" t="s">
        <v>49</v>
      </c>
      <c r="E35" s="79" t="s">
        <v>77</v>
      </c>
      <c r="F35" s="158" t="s">
        <v>243</v>
      </c>
      <c r="G35" s="119"/>
      <c r="H35" s="146" t="s">
        <v>246</v>
      </c>
      <c r="K35" s="31"/>
    </row>
    <row r="36" spans="1:11" ht="13.5" thickBot="1">
      <c r="A36" s="118"/>
      <c r="B36" s="157"/>
      <c r="C36" s="120"/>
      <c r="D36" s="80"/>
      <c r="E36" s="80"/>
      <c r="F36" s="159"/>
      <c r="G36" s="120"/>
      <c r="H36" s="80"/>
      <c r="K36" s="31"/>
    </row>
    <row r="37" spans="1:11" ht="13.5" thickBot="1">
      <c r="A37" s="32"/>
      <c r="F37" s="1"/>
      <c r="G37" s="1"/>
      <c r="H37" s="1"/>
      <c r="K37" s="31"/>
    </row>
    <row r="38" spans="1:11">
      <c r="A38" s="103">
        <v>2</v>
      </c>
      <c r="B38" s="156" t="s">
        <v>114</v>
      </c>
      <c r="C38" s="111" t="s">
        <v>80</v>
      </c>
      <c r="D38" s="79" t="s">
        <v>49</v>
      </c>
      <c r="E38" s="79" t="s">
        <v>81</v>
      </c>
      <c r="F38" s="74" t="s">
        <v>240</v>
      </c>
      <c r="G38" s="87"/>
      <c r="H38" s="160" t="s">
        <v>230</v>
      </c>
      <c r="K38" s="31"/>
    </row>
    <row r="39" spans="1:11" ht="13.5" thickBot="1">
      <c r="A39" s="104"/>
      <c r="B39" s="157"/>
      <c r="C39" s="112"/>
      <c r="D39" s="80"/>
      <c r="E39" s="80"/>
      <c r="F39" s="75"/>
      <c r="G39" s="88"/>
      <c r="H39" s="80"/>
      <c r="K39" s="31"/>
    </row>
    <row r="40" spans="1:11">
      <c r="A40" s="30"/>
      <c r="B40" s="10"/>
      <c r="C40" s="22"/>
      <c r="D40" s="30"/>
      <c r="E40" s="9"/>
      <c r="F40" s="23"/>
      <c r="G40" s="30"/>
      <c r="J40" s="31"/>
    </row>
    <row r="41" spans="1:11" ht="13.5" thickBot="1">
      <c r="A41" s="30"/>
      <c r="B41" s="10"/>
      <c r="C41" s="22"/>
      <c r="D41" s="30"/>
      <c r="E41" s="9"/>
      <c r="F41" s="23"/>
      <c r="G41" s="30"/>
      <c r="J41" s="31"/>
    </row>
    <row r="42" spans="1:11">
      <c r="A42" s="99" t="s">
        <v>152</v>
      </c>
      <c r="B42" s="100"/>
      <c r="J42" s="31"/>
    </row>
    <row r="43" spans="1:11" ht="13.5" thickBot="1">
      <c r="A43" s="101"/>
      <c r="B43" s="102"/>
      <c r="J43" s="31"/>
    </row>
    <row r="44" spans="1:11" ht="13.5" thickBot="1">
      <c r="J44" s="31"/>
    </row>
    <row r="45" spans="1:11">
      <c r="A45" s="103">
        <v>1</v>
      </c>
      <c r="B45" s="156" t="s">
        <v>109</v>
      </c>
      <c r="C45" s="79" t="s">
        <v>49</v>
      </c>
      <c r="D45" s="158" t="s">
        <v>114</v>
      </c>
      <c r="E45" s="119"/>
      <c r="F45" s="74" t="s">
        <v>247</v>
      </c>
      <c r="G45" s="87"/>
    </row>
    <row r="46" spans="1:11" ht="13.5" thickBot="1">
      <c r="A46" s="104"/>
      <c r="B46" s="157"/>
      <c r="C46" s="80"/>
      <c r="D46" s="159"/>
      <c r="E46" s="120"/>
      <c r="F46" s="75"/>
      <c r="G46" s="88"/>
    </row>
    <row r="48" spans="1:11" ht="13.5" thickBot="1"/>
    <row r="49" spans="1:7">
      <c r="A49" s="99" t="s">
        <v>196</v>
      </c>
      <c r="B49" s="100"/>
    </row>
    <row r="50" spans="1:7" ht="13.5" thickBot="1">
      <c r="A50" s="101"/>
      <c r="B50" s="102"/>
    </row>
    <row r="51" spans="1:7" ht="13.5" thickBot="1"/>
    <row r="52" spans="1:7">
      <c r="A52" s="103">
        <v>1</v>
      </c>
      <c r="B52" s="156" t="s">
        <v>243</v>
      </c>
      <c r="C52" s="79" t="s">
        <v>49</v>
      </c>
      <c r="D52" s="158" t="s">
        <v>240</v>
      </c>
      <c r="E52" s="119"/>
      <c r="F52" s="74" t="s">
        <v>116</v>
      </c>
      <c r="G52" s="87"/>
    </row>
    <row r="53" spans="1:7" ht="13.5" thickBot="1">
      <c r="A53" s="104"/>
      <c r="B53" s="157"/>
      <c r="C53" s="80"/>
      <c r="D53" s="159"/>
      <c r="E53" s="120"/>
      <c r="F53" s="75"/>
      <c r="G53" s="88"/>
    </row>
  </sheetData>
  <sheetProtection password="DEF3" sheet="1" objects="1" scenarios="1" selectLockedCells="1"/>
  <mergeCells count="136">
    <mergeCell ref="A1:K2"/>
    <mergeCell ref="A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A10:A11"/>
    <mergeCell ref="B10:B11"/>
    <mergeCell ref="C10:C11"/>
    <mergeCell ref="D10:D11"/>
    <mergeCell ref="E10:E11"/>
    <mergeCell ref="F10:F11"/>
    <mergeCell ref="G10:G11"/>
    <mergeCell ref="K12:K13"/>
    <mergeCell ref="A16:B17"/>
    <mergeCell ref="C16:C17"/>
    <mergeCell ref="D16:D17"/>
    <mergeCell ref="E16:E17"/>
    <mergeCell ref="F16:F17"/>
    <mergeCell ref="H10:H11"/>
    <mergeCell ref="I10:I11"/>
    <mergeCell ref="J10:J11"/>
    <mergeCell ref="K10:K11"/>
    <mergeCell ref="A12:A13"/>
    <mergeCell ref="B12:B13"/>
    <mergeCell ref="C12:C13"/>
    <mergeCell ref="D12:D13"/>
    <mergeCell ref="E12:E13"/>
    <mergeCell ref="F12:F13"/>
    <mergeCell ref="A18:A19"/>
    <mergeCell ref="B18:B19"/>
    <mergeCell ref="C18:C19"/>
    <mergeCell ref="D18:D19"/>
    <mergeCell ref="E18:E19"/>
    <mergeCell ref="G12:G13"/>
    <mergeCell ref="H12:H13"/>
    <mergeCell ref="I12:I13"/>
    <mergeCell ref="J12:J13"/>
    <mergeCell ref="F18:F19"/>
    <mergeCell ref="G18:G19"/>
    <mergeCell ref="H18:H19"/>
    <mergeCell ref="I18:I19"/>
    <mergeCell ref="J18:J19"/>
    <mergeCell ref="K18:K19"/>
    <mergeCell ref="G16:G17"/>
    <mergeCell ref="H16:H17"/>
    <mergeCell ref="I16:I17"/>
    <mergeCell ref="J16:J17"/>
    <mergeCell ref="K16:K17"/>
    <mergeCell ref="A22:A23"/>
    <mergeCell ref="B22:B23"/>
    <mergeCell ref="C22:C23"/>
    <mergeCell ref="D22:D23"/>
    <mergeCell ref="E22:E23"/>
    <mergeCell ref="A20:A21"/>
    <mergeCell ref="B20:B21"/>
    <mergeCell ref="C20:C21"/>
    <mergeCell ref="D20:D21"/>
    <mergeCell ref="E20:E21"/>
    <mergeCell ref="F22:F23"/>
    <mergeCell ref="G22:G23"/>
    <mergeCell ref="H22:H23"/>
    <mergeCell ref="I22:I23"/>
    <mergeCell ref="J22:J23"/>
    <mergeCell ref="K22:K23"/>
    <mergeCell ref="G20:G21"/>
    <mergeCell ref="H20:H21"/>
    <mergeCell ref="I20:I21"/>
    <mergeCell ref="J20:J21"/>
    <mergeCell ref="K20:K21"/>
    <mergeCell ref="F20:F21"/>
    <mergeCell ref="G24:G25"/>
    <mergeCell ref="H24:H25"/>
    <mergeCell ref="I24:I25"/>
    <mergeCell ref="J24:J25"/>
    <mergeCell ref="K24:K25"/>
    <mergeCell ref="A32:B33"/>
    <mergeCell ref="A24:A25"/>
    <mergeCell ref="B24:B25"/>
    <mergeCell ref="C24:C25"/>
    <mergeCell ref="D24:D25"/>
    <mergeCell ref="E24:E25"/>
    <mergeCell ref="F24:F25"/>
    <mergeCell ref="H35:H36"/>
    <mergeCell ref="A38:A39"/>
    <mergeCell ref="B38:B39"/>
    <mergeCell ref="C38:C39"/>
    <mergeCell ref="D38:D39"/>
    <mergeCell ref="E38:E39"/>
    <mergeCell ref="F38:G39"/>
    <mergeCell ref="H38:H39"/>
    <mergeCell ref="A35:A36"/>
    <mergeCell ref="B35:B36"/>
    <mergeCell ref="C35:C36"/>
    <mergeCell ref="D35:D36"/>
    <mergeCell ref="E35:E36"/>
    <mergeCell ref="F35:G36"/>
    <mergeCell ref="A49:B50"/>
    <mergeCell ref="A52:A53"/>
    <mergeCell ref="B52:B53"/>
    <mergeCell ref="C52:C53"/>
    <mergeCell ref="D52:E53"/>
    <mergeCell ref="F52:G53"/>
    <mergeCell ref="A42:B43"/>
    <mergeCell ref="A45:A46"/>
    <mergeCell ref="B45:B46"/>
    <mergeCell ref="C45:C46"/>
    <mergeCell ref="D45:E46"/>
    <mergeCell ref="F45:G46"/>
  </mergeCells>
  <pageMargins left="0.31496062992125984" right="0.11811023622047245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Ladies A&amp;B</vt:lpstr>
      <vt:lpstr>Mixed B</vt:lpstr>
      <vt:lpstr>Mixed A</vt:lpstr>
      <vt:lpstr>Men's League B</vt:lpstr>
      <vt:lpstr>Men's League A</vt:lpstr>
      <vt:lpstr>Men's Soc</vt:lpstr>
      <vt:lpstr>Ladies Social</vt:lpstr>
      <vt:lpstr>Mixed Sc</vt:lpstr>
      <vt:lpstr>MS League A</vt:lpstr>
      <vt:lpstr>MS League B</vt:lpstr>
      <vt:lpstr>Finalists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P</dc:creator>
  <cp:lastModifiedBy>Wayne P</cp:lastModifiedBy>
  <cp:lastPrinted>2017-05-02T18:49:53Z</cp:lastPrinted>
  <dcterms:created xsi:type="dcterms:W3CDTF">2017-01-06T06:24:42Z</dcterms:created>
  <dcterms:modified xsi:type="dcterms:W3CDTF">2017-05-02T19:26:32Z</dcterms:modified>
</cp:coreProperties>
</file>