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15" windowWidth="18915" windowHeight="8220" tabRatio="953" activeTab="6"/>
  </bookViews>
  <sheets>
    <sheet name="Ladies League A&amp;B" sheetId="1" r:id="rId1"/>
    <sheet name="Mixed League B" sheetId="2" r:id="rId2"/>
    <sheet name="Mixed League A" sheetId="3" r:id="rId3"/>
    <sheet name="Men's League B" sheetId="4" r:id="rId4"/>
    <sheet name="Men's League A" sheetId="5" r:id="rId5"/>
    <sheet name="Mens Singles A" sheetId="6" r:id="rId6"/>
    <sheet name="Mens Singles B" sheetId="7" r:id="rId7"/>
    <sheet name="Women's Singles A" sheetId="8" r:id="rId8"/>
    <sheet name="Men's Soc" sheetId="9" r:id="rId9"/>
    <sheet name="Ladies Social" sheetId="10" r:id="rId10"/>
    <sheet name="Mixed Sc" sheetId="11" r:id="rId11"/>
    <sheet name="Finalists" sheetId="12" r:id="rId12"/>
  </sheets>
  <externalReferences>
    <externalReference r:id="rId13"/>
  </externalReferences>
  <definedNames>
    <definedName name="_xlnm._FilterDatabase" localSheetId="0" hidden="1">'Ladies League A&amp;B'!$B$42:$F$43</definedName>
  </definedNames>
  <calcPr calcId="125725"/>
</workbook>
</file>

<file path=xl/calcChain.xml><?xml version="1.0" encoding="utf-8"?>
<calcChain xmlns="http://schemas.openxmlformats.org/spreadsheetml/2006/main">
  <c r="B32" i="11"/>
  <c r="K29"/>
  <c r="J29"/>
  <c r="I29"/>
  <c r="K27"/>
  <c r="J27"/>
  <c r="L27" s="1"/>
  <c r="I27"/>
  <c r="C26"/>
  <c r="K25"/>
  <c r="J25"/>
  <c r="L25" s="1"/>
  <c r="I25"/>
  <c r="C25"/>
  <c r="K23"/>
  <c r="J23"/>
  <c r="L23" s="1"/>
  <c r="I23"/>
  <c r="K21"/>
  <c r="J21"/>
  <c r="I21"/>
  <c r="K14"/>
  <c r="J14"/>
  <c r="L14" s="1"/>
  <c r="I14"/>
  <c r="K12"/>
  <c r="J12"/>
  <c r="I12"/>
  <c r="K10"/>
  <c r="J10"/>
  <c r="L10" s="1"/>
  <c r="I10"/>
  <c r="K8"/>
  <c r="J8"/>
  <c r="I8"/>
  <c r="K6"/>
  <c r="J6"/>
  <c r="L6" s="1"/>
  <c r="I6"/>
  <c r="C29" i="10"/>
  <c r="J28"/>
  <c r="I28"/>
  <c r="K28" s="1"/>
  <c r="H28"/>
  <c r="C28"/>
  <c r="C27"/>
  <c r="J26"/>
  <c r="I26"/>
  <c r="K26" s="1"/>
  <c r="H26"/>
  <c r="C26"/>
  <c r="C25"/>
  <c r="J24"/>
  <c r="I24"/>
  <c r="K24" s="1"/>
  <c r="H24"/>
  <c r="C24"/>
  <c r="C23"/>
  <c r="J22"/>
  <c r="I22"/>
  <c r="K22" s="1"/>
  <c r="H22"/>
  <c r="C22"/>
  <c r="J13"/>
  <c r="I13"/>
  <c r="K13" s="1"/>
  <c r="H13"/>
  <c r="C12"/>
  <c r="J11"/>
  <c r="I11"/>
  <c r="K11" s="1"/>
  <c r="H11"/>
  <c r="C11"/>
  <c r="C10"/>
  <c r="J9"/>
  <c r="I9"/>
  <c r="K9" s="1"/>
  <c r="H9"/>
  <c r="C9"/>
  <c r="C8"/>
  <c r="J7"/>
  <c r="I7"/>
  <c r="K7" s="1"/>
  <c r="H7"/>
  <c r="C7"/>
  <c r="K30" i="9"/>
  <c r="J30"/>
  <c r="L30" s="1"/>
  <c r="I30"/>
  <c r="K28"/>
  <c r="J28"/>
  <c r="L28" s="1"/>
  <c r="I28"/>
  <c r="K26"/>
  <c r="J26"/>
  <c r="L26" s="1"/>
  <c r="I26"/>
  <c r="K24"/>
  <c r="J24"/>
  <c r="L24" s="1"/>
  <c r="I24"/>
  <c r="K22"/>
  <c r="J22"/>
  <c r="L22" s="1"/>
  <c r="I22"/>
  <c r="K15"/>
  <c r="J15"/>
  <c r="L15" s="1"/>
  <c r="I15"/>
  <c r="K13"/>
  <c r="J13"/>
  <c r="L13" s="1"/>
  <c r="I13"/>
  <c r="C12"/>
  <c r="K11"/>
  <c r="J11"/>
  <c r="L11" s="1"/>
  <c r="I11"/>
  <c r="C11"/>
  <c r="K9"/>
  <c r="J9"/>
  <c r="L9" s="1"/>
  <c r="I9"/>
  <c r="K7"/>
  <c r="J7"/>
  <c r="L7" s="1"/>
  <c r="I7"/>
  <c r="K13" i="8"/>
  <c r="K11"/>
  <c r="K9"/>
  <c r="K7"/>
  <c r="J27" i="7"/>
  <c r="I27"/>
  <c r="K27" s="1"/>
  <c r="H27"/>
  <c r="J25"/>
  <c r="I25"/>
  <c r="K25" s="1"/>
  <c r="H25"/>
  <c r="J23"/>
  <c r="I23"/>
  <c r="K23" s="1"/>
  <c r="H23"/>
  <c r="J21"/>
  <c r="I21"/>
  <c r="K21" s="1"/>
  <c r="H21"/>
  <c r="J13"/>
  <c r="I13"/>
  <c r="K13" s="1"/>
  <c r="H13"/>
  <c r="J11"/>
  <c r="I11"/>
  <c r="K11" s="1"/>
  <c r="H11"/>
  <c r="J9"/>
  <c r="I9"/>
  <c r="K9" s="1"/>
  <c r="H9"/>
  <c r="J7"/>
  <c r="I7"/>
  <c r="K7" s="1"/>
  <c r="H7"/>
  <c r="K28" i="6"/>
  <c r="J28"/>
  <c r="L28" s="1"/>
  <c r="I28"/>
  <c r="K26"/>
  <c r="J26"/>
  <c r="L26" s="1"/>
  <c r="I26"/>
  <c r="K24"/>
  <c r="J24"/>
  <c r="L24" s="1"/>
  <c r="I24"/>
  <c r="K22"/>
  <c r="J22"/>
  <c r="L22" s="1"/>
  <c r="I22"/>
  <c r="K20"/>
  <c r="J20"/>
  <c r="L20" s="1"/>
  <c r="I20"/>
  <c r="K14"/>
  <c r="J14"/>
  <c r="L14" s="1"/>
  <c r="I14"/>
  <c r="K12"/>
  <c r="J12"/>
  <c r="L12" s="1"/>
  <c r="I12"/>
  <c r="K10"/>
  <c r="J10"/>
  <c r="L10" s="1"/>
  <c r="I10"/>
  <c r="K8"/>
  <c r="J8"/>
  <c r="L8" s="1"/>
  <c r="I8"/>
  <c r="K6"/>
  <c r="J6"/>
  <c r="L6" s="1"/>
  <c r="I6"/>
  <c r="B66" i="5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K26" s="1"/>
  <c r="H26"/>
  <c r="J24"/>
  <c r="I24"/>
  <c r="K24" s="1"/>
  <c r="H24"/>
  <c r="J22"/>
  <c r="I22"/>
  <c r="K22" s="1"/>
  <c r="H22"/>
  <c r="J13"/>
  <c r="I13"/>
  <c r="K13" s="1"/>
  <c r="H13"/>
  <c r="J11"/>
  <c r="I11"/>
  <c r="K11" s="1"/>
  <c r="H11"/>
  <c r="J9"/>
  <c r="I9"/>
  <c r="K9" s="1"/>
  <c r="H9"/>
  <c r="J7"/>
  <c r="I7"/>
  <c r="K7" s="1"/>
  <c r="H7"/>
  <c r="B66" i="4"/>
  <c r="K59"/>
  <c r="J59"/>
  <c r="L59" s="1"/>
  <c r="I59"/>
  <c r="K57"/>
  <c r="J57"/>
  <c r="L57" s="1"/>
  <c r="I57"/>
  <c r="K55"/>
  <c r="J55"/>
  <c r="L55" s="1"/>
  <c r="I55"/>
  <c r="K53"/>
  <c r="J53"/>
  <c r="L53" s="1"/>
  <c r="I53"/>
  <c r="K51"/>
  <c r="J51"/>
  <c r="L51" s="1"/>
  <c r="I51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K26" s="1"/>
  <c r="H26"/>
  <c r="J24"/>
  <c r="I24"/>
  <c r="K24" s="1"/>
  <c r="H24"/>
  <c r="J22"/>
  <c r="I22"/>
  <c r="K22" s="1"/>
  <c r="H22"/>
  <c r="K15"/>
  <c r="J15"/>
  <c r="L15" s="1"/>
  <c r="I15"/>
  <c r="K13"/>
  <c r="J13"/>
  <c r="L13" s="1"/>
  <c r="I13"/>
  <c r="K11"/>
  <c r="J11"/>
  <c r="L11" s="1"/>
  <c r="I11"/>
  <c r="K9"/>
  <c r="J9"/>
  <c r="L9" s="1"/>
  <c r="I9"/>
  <c r="K7"/>
  <c r="J7"/>
  <c r="L7" s="1"/>
  <c r="I7"/>
  <c r="B66" i="3"/>
  <c r="K60"/>
  <c r="J60"/>
  <c r="L60" s="1"/>
  <c r="I60"/>
  <c r="K58"/>
  <c r="J58"/>
  <c r="L58" s="1"/>
  <c r="I58"/>
  <c r="K56"/>
  <c r="J56"/>
  <c r="L56" s="1"/>
  <c r="I56"/>
  <c r="K54"/>
  <c r="J54"/>
  <c r="L54" s="1"/>
  <c r="I54"/>
  <c r="K52"/>
  <c r="J52"/>
  <c r="L52" s="1"/>
  <c r="I52"/>
  <c r="K45"/>
  <c r="J45"/>
  <c r="L45" s="1"/>
  <c r="I45"/>
  <c r="K43"/>
  <c r="J43"/>
  <c r="L43" s="1"/>
  <c r="I43"/>
  <c r="K41"/>
  <c r="J41"/>
  <c r="L41" s="1"/>
  <c r="I41"/>
  <c r="K39"/>
  <c r="J39"/>
  <c r="L39" s="1"/>
  <c r="I39"/>
  <c r="K37"/>
  <c r="J37"/>
  <c r="L37" s="1"/>
  <c r="I37"/>
  <c r="K30"/>
  <c r="J30"/>
  <c r="L30" s="1"/>
  <c r="I30"/>
  <c r="K28"/>
  <c r="J28"/>
  <c r="L28" s="1"/>
  <c r="I28"/>
  <c r="K26"/>
  <c r="J26"/>
  <c r="L26" s="1"/>
  <c r="I26"/>
  <c r="K24"/>
  <c r="J24"/>
  <c r="L24" s="1"/>
  <c r="I24"/>
  <c r="K22"/>
  <c r="J22"/>
  <c r="L22" s="1"/>
  <c r="I22"/>
  <c r="K15"/>
  <c r="J15"/>
  <c r="L15" s="1"/>
  <c r="I15"/>
  <c r="K13"/>
  <c r="J13"/>
  <c r="L13" s="1"/>
  <c r="I13"/>
  <c r="K11"/>
  <c r="J11"/>
  <c r="L11" s="1"/>
  <c r="I11"/>
  <c r="K9"/>
  <c r="J9"/>
  <c r="L9" s="1"/>
  <c r="I9"/>
  <c r="K7"/>
  <c r="J7"/>
  <c r="L7" s="1"/>
  <c r="I7"/>
  <c r="B66" i="2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K26" s="1"/>
  <c r="H26"/>
  <c r="J24"/>
  <c r="I24"/>
  <c r="K24" s="1"/>
  <c r="H24"/>
  <c r="J22"/>
  <c r="I22"/>
  <c r="K22" s="1"/>
  <c r="H22"/>
  <c r="J13"/>
  <c r="I13"/>
  <c r="K13" s="1"/>
  <c r="H13"/>
  <c r="J11"/>
  <c r="I11"/>
  <c r="K11" s="1"/>
  <c r="H11"/>
  <c r="J9"/>
  <c r="I9"/>
  <c r="K9" s="1"/>
  <c r="H9"/>
  <c r="J7"/>
  <c r="I7"/>
  <c r="K7" s="1"/>
  <c r="H7"/>
  <c r="J28" i="1"/>
  <c r="I28"/>
  <c r="K28" s="1"/>
  <c r="H28"/>
  <c r="C27"/>
  <c r="J26"/>
  <c r="I26"/>
  <c r="K26" s="1"/>
  <c r="H26"/>
  <c r="C26"/>
  <c r="C25"/>
  <c r="J24"/>
  <c r="I24"/>
  <c r="K24" s="1"/>
  <c r="H24"/>
  <c r="C24"/>
  <c r="C23"/>
  <c r="J22"/>
  <c r="I22"/>
  <c r="K22" s="1"/>
  <c r="H22"/>
  <c r="C22"/>
  <c r="J13"/>
  <c r="I13"/>
  <c r="K13" s="1"/>
  <c r="H13"/>
  <c r="C12"/>
  <c r="J11"/>
  <c r="I11"/>
  <c r="K11" s="1"/>
  <c r="H11"/>
  <c r="C11"/>
  <c r="J9"/>
  <c r="I9"/>
  <c r="K9" s="1"/>
  <c r="H9"/>
  <c r="C8"/>
  <c r="J7"/>
  <c r="I7"/>
  <c r="K7" s="1"/>
  <c r="H7"/>
  <c r="C7"/>
  <c r="L29" i="11" l="1"/>
  <c r="L8"/>
  <c r="L12"/>
  <c r="L21"/>
</calcChain>
</file>

<file path=xl/sharedStrings.xml><?xml version="1.0" encoding="utf-8"?>
<sst xmlns="http://schemas.openxmlformats.org/spreadsheetml/2006/main" count="1095" uniqueCount="277">
  <si>
    <t>LADIES LEAGUE 'A' &amp; 'B' RESULTS - JUNE 2016</t>
  </si>
  <si>
    <t>Group A</t>
  </si>
  <si>
    <t>A</t>
  </si>
  <si>
    <t>B</t>
  </si>
  <si>
    <t>C</t>
  </si>
  <si>
    <t>D</t>
  </si>
  <si>
    <t>Wins</t>
  </si>
  <si>
    <t>For</t>
  </si>
  <si>
    <t>Against</t>
  </si>
  <si>
    <t>Diff</t>
  </si>
  <si>
    <t>#</t>
  </si>
  <si>
    <t>Sara Addison</t>
  </si>
  <si>
    <t>Hannah Seagrave</t>
  </si>
  <si>
    <t>Order of Play  -  A v B       C v D        A v C       B v D        A v D       B v C      (Circle = Game on,   X = Finished)</t>
  </si>
  <si>
    <t>Group B</t>
  </si>
  <si>
    <t>LADIES SEMI'S</t>
  </si>
  <si>
    <t>Lu Strognova</t>
  </si>
  <si>
    <t>A1</t>
  </si>
  <si>
    <t>vs</t>
  </si>
  <si>
    <t>B2</t>
  </si>
  <si>
    <t>Linh H</t>
  </si>
  <si>
    <t>Cynthia Law</t>
  </si>
  <si>
    <t xml:space="preserve">Emma Sk </t>
  </si>
  <si>
    <t>B1</t>
  </si>
  <si>
    <t>A2</t>
  </si>
  <si>
    <t>Annabel Hog</t>
  </si>
  <si>
    <t>Harriet Slyvester</t>
  </si>
  <si>
    <t xml:space="preserve"> </t>
  </si>
  <si>
    <t>LADIES FINALS</t>
  </si>
  <si>
    <t>Lu Stroynova</t>
  </si>
  <si>
    <t>21--18 /21 --18</t>
  </si>
  <si>
    <t>See Website &amp; Facebook for Pictures of Finalist and Videos</t>
  </si>
  <si>
    <t>MIXED LEAGUE 'B' RESULTS - JUNE 2016</t>
  </si>
  <si>
    <t>Jon Lin</t>
  </si>
  <si>
    <t>Kim Lim</t>
  </si>
  <si>
    <t>Nikhil Patel</t>
  </si>
  <si>
    <t>Paulette Tajah</t>
  </si>
  <si>
    <t>Neil Thompson</t>
  </si>
  <si>
    <t>Angela Dietel</t>
  </si>
  <si>
    <t>Kai Ng</t>
  </si>
  <si>
    <t>Priya Marr</t>
  </si>
  <si>
    <t>Alan Lau</t>
  </si>
  <si>
    <t>Traudi C</t>
  </si>
  <si>
    <t>Martin Spurin</t>
  </si>
  <si>
    <t>Donnette Hamilton</t>
  </si>
  <si>
    <t>Chris Halfpenny</t>
  </si>
  <si>
    <t>Amber Aziz</t>
  </si>
  <si>
    <t>Rod Mckenzie</t>
  </si>
  <si>
    <t>Sam Gonzalez</t>
  </si>
  <si>
    <t>Group C</t>
  </si>
  <si>
    <t>Brian Brass</t>
  </si>
  <si>
    <t>Christine Court</t>
  </si>
  <si>
    <t>Timothy Yau</t>
  </si>
  <si>
    <t>Sandra Robinson</t>
  </si>
  <si>
    <t>Mani Frempong</t>
  </si>
  <si>
    <t>Olivia Lundgren</t>
  </si>
  <si>
    <t>Richard Ramsbottom</t>
  </si>
  <si>
    <t>Toni Newman</t>
  </si>
  <si>
    <t>Group D</t>
  </si>
  <si>
    <t>MIXED  QUARTERS</t>
  </si>
  <si>
    <t xml:space="preserve">Jon Lin </t>
  </si>
  <si>
    <t>21--15</t>
  </si>
  <si>
    <t xml:space="preserve">Kim Lim </t>
  </si>
  <si>
    <t>t</t>
  </si>
  <si>
    <t>21--11</t>
  </si>
  <si>
    <t>Brain Brass</t>
  </si>
  <si>
    <t>13--21</t>
  </si>
  <si>
    <t>MIXED SEMI'S</t>
  </si>
  <si>
    <t>11--21</t>
  </si>
  <si>
    <t>21--18</t>
  </si>
  <si>
    <t>MIXED FINALS</t>
  </si>
  <si>
    <t>21--14/19--21/21--12</t>
  </si>
  <si>
    <t>MIXED LEAGUE 'A' RESULTS - JUNE 2016</t>
  </si>
  <si>
    <t>E</t>
  </si>
  <si>
    <t>Daniel Tang</t>
  </si>
  <si>
    <t>Richard Ralph</t>
  </si>
  <si>
    <t>Annabel Hong</t>
  </si>
  <si>
    <t>Curnow Bascombe</t>
  </si>
  <si>
    <t>Simon Reed</t>
  </si>
  <si>
    <t>Harriett Sylvester</t>
  </si>
  <si>
    <t>Neil Gould</t>
  </si>
  <si>
    <t>Ishani khazanchi</t>
  </si>
  <si>
    <t>Group of 5   -   1 v 3,      2 v 4,      3 v 5,      1 v 4,      2 v 5,      3 v 4,      1 v 5,      2 v 3,      4 v 5,      1 v 2</t>
  </si>
  <si>
    <t>Shaun Parr</t>
  </si>
  <si>
    <t xml:space="preserve">Gill Stewart </t>
  </si>
  <si>
    <t>Sean Such</t>
  </si>
  <si>
    <t>Mark Law</t>
  </si>
  <si>
    <t>Linh Ly</t>
  </si>
  <si>
    <t>Zhi Lun</t>
  </si>
  <si>
    <t>Beatrice Ho</t>
  </si>
  <si>
    <t>Jerry Cheng</t>
  </si>
  <si>
    <t>Richard Reid</t>
  </si>
  <si>
    <t>Emma Skingsley</t>
  </si>
  <si>
    <t>Alistair Mannings</t>
  </si>
  <si>
    <t>Katie Batt</t>
  </si>
  <si>
    <t>Sheunesu Kimbugwe</t>
  </si>
  <si>
    <t>Ashvita Marr</t>
  </si>
  <si>
    <t>David Choi</t>
  </si>
  <si>
    <t>Ilona Reed</t>
  </si>
  <si>
    <t>Ricahard Reid</t>
  </si>
  <si>
    <t>19--21</t>
  </si>
  <si>
    <t>(19-21) (21-14) (21-11)</t>
  </si>
  <si>
    <t>MEN'S LEAGUE 'B' RESULTS - JUNE 2016</t>
  </si>
  <si>
    <t>Noah Hitchcock</t>
  </si>
  <si>
    <t>Parthiv Manikoth</t>
  </si>
  <si>
    <t>David Mullin</t>
  </si>
  <si>
    <t>Yestin Chong</t>
  </si>
  <si>
    <t>Kul Rai</t>
  </si>
  <si>
    <t>Milan Rai</t>
  </si>
  <si>
    <t>Order   - A v C,   B v D,  C v E,  A v D,  B v E,  C v D,  A v E,  B v C,  D v E,  A v B   (Circle = Game on,   X = Finished)</t>
  </si>
  <si>
    <t>Anthony Low</t>
  </si>
  <si>
    <t>Jaideep Sundriyal</t>
  </si>
  <si>
    <t>Jon Dela Roca</t>
  </si>
  <si>
    <t>Jamie Sung</t>
  </si>
  <si>
    <t xml:space="preserve">Michael Byrne </t>
  </si>
  <si>
    <t xml:space="preserve">Pete Johnson </t>
  </si>
  <si>
    <t>Muhammed waleed‭</t>
  </si>
  <si>
    <t>Gohar Maqsood</t>
  </si>
  <si>
    <t>Kris Ramjeewon</t>
  </si>
  <si>
    <t>John lim</t>
  </si>
  <si>
    <t>Jack Juster</t>
  </si>
  <si>
    <t>David Coles</t>
  </si>
  <si>
    <t>Gaurav Sabharwal</t>
  </si>
  <si>
    <t>Harry Morris</t>
  </si>
  <si>
    <t>Sohail Ashraf</t>
  </si>
  <si>
    <t>Brad partridge</t>
  </si>
  <si>
    <t>Asher harding</t>
  </si>
  <si>
    <t>Webster Hooper</t>
  </si>
  <si>
    <t>Joey Tsui</t>
  </si>
  <si>
    <t>Homan Wan</t>
  </si>
  <si>
    <t>MEN'S QUARTERS</t>
  </si>
  <si>
    <t>24-22</t>
  </si>
  <si>
    <t>21-15</t>
  </si>
  <si>
    <t>C1</t>
  </si>
  <si>
    <t>D2</t>
  </si>
  <si>
    <t>21-14</t>
  </si>
  <si>
    <t>D1</t>
  </si>
  <si>
    <t>C2</t>
  </si>
  <si>
    <t>15-21</t>
  </si>
  <si>
    <t>Timothy  Yau</t>
  </si>
  <si>
    <t>MEN'S SEMI'S</t>
  </si>
  <si>
    <t>Kris Ram</t>
  </si>
  <si>
    <t>15--21</t>
  </si>
  <si>
    <t>Chris halfpenny</t>
  </si>
  <si>
    <t>John Yau</t>
  </si>
  <si>
    <t>Muhammed Waleed</t>
  </si>
  <si>
    <t>17--21</t>
  </si>
  <si>
    <t>MEN'S FINALS</t>
  </si>
  <si>
    <t>Kris Ranajeewon</t>
  </si>
  <si>
    <t>(21-13) (20-22) (21-13)</t>
  </si>
  <si>
    <t>John Lim</t>
  </si>
  <si>
    <t>MEN'S LEAGUE 'A' RESULTS - JUNE 2016</t>
  </si>
  <si>
    <t>Andrew Brunning</t>
  </si>
  <si>
    <t>William Hutchinson</t>
  </si>
  <si>
    <t>Lim Jake-Li</t>
  </si>
  <si>
    <t>Stephen Briggs</t>
  </si>
  <si>
    <t>Daniel thompson</t>
  </si>
  <si>
    <t>Steve McIntosh</t>
  </si>
  <si>
    <t>William Daily</t>
  </si>
  <si>
    <t>Richard Thomas</t>
  </si>
  <si>
    <t>Jeffrey Levillard</t>
  </si>
  <si>
    <t>The One Pack Wonder</t>
  </si>
  <si>
    <t>Richard Zhang</t>
  </si>
  <si>
    <t>Patrick Chong</t>
  </si>
  <si>
    <t>Mike Hudson</t>
  </si>
  <si>
    <t>Brett Rafter</t>
  </si>
  <si>
    <t>David Greatorex</t>
  </si>
  <si>
    <t>Minh Nguyen</t>
  </si>
  <si>
    <t>Viknesh Rajendren</t>
  </si>
  <si>
    <t>ManI Frempong</t>
  </si>
  <si>
    <t>Matt Hilson</t>
  </si>
  <si>
    <t>MEN'S  QUARTERS</t>
  </si>
  <si>
    <t>21--16</t>
  </si>
  <si>
    <t>21--13</t>
  </si>
  <si>
    <t>21--14</t>
  </si>
  <si>
    <t>21--17</t>
  </si>
  <si>
    <t>20 - 22</t>
  </si>
  <si>
    <t>19 - 21</t>
  </si>
  <si>
    <t>(16-21) (21--18) (21-19)</t>
  </si>
  <si>
    <t>MEN'S SINGLES LEAGUE 'A' RESULTS - JUNE 2016</t>
  </si>
  <si>
    <t>Chris Gilbert</t>
  </si>
  <si>
    <t>Tom Long</t>
  </si>
  <si>
    <t>Minh Ngyuen</t>
  </si>
  <si>
    <t>David Kane</t>
  </si>
  <si>
    <t>Matt Tobitt</t>
  </si>
  <si>
    <t>MEN'S SEMI'S 'A'</t>
  </si>
  <si>
    <t>16-21</t>
  </si>
  <si>
    <r>
      <t xml:space="preserve">(17-21) </t>
    </r>
    <r>
      <rPr>
        <b/>
        <sz val="10"/>
        <rFont val="Arial"/>
        <family val="2"/>
      </rPr>
      <t>(21-12</t>
    </r>
    <r>
      <rPr>
        <sz val="10"/>
        <rFont val="Arial"/>
        <family val="2"/>
      </rPr>
      <t xml:space="preserve">) </t>
    </r>
    <r>
      <rPr>
        <b/>
        <sz val="10"/>
        <rFont val="Arial"/>
        <family val="2"/>
      </rPr>
      <t>(21-19</t>
    </r>
    <r>
      <rPr>
        <sz val="10"/>
        <rFont val="Arial"/>
        <family val="2"/>
      </rPr>
      <t>)</t>
    </r>
  </si>
  <si>
    <t>MEN'S SINGLES LEAGUE 'B' RESULTS - JUNE 2016</t>
  </si>
  <si>
    <t>Jack Jusler</t>
  </si>
  <si>
    <t>Mehar Bijral</t>
  </si>
  <si>
    <t>Bin Zhang</t>
  </si>
  <si>
    <t>Tyreese Heslop</t>
  </si>
  <si>
    <t>Bazil Amran</t>
  </si>
  <si>
    <t>Ngou Long Kam</t>
  </si>
  <si>
    <t>21-13</t>
  </si>
  <si>
    <t>10-21</t>
  </si>
  <si>
    <t>(21-15) (21-14)</t>
  </si>
  <si>
    <t>WOMEN'S SINGLES LEAGUE 'A' RESULTS - JUNE 2016</t>
  </si>
  <si>
    <t>Chelsea Huang</t>
  </si>
  <si>
    <t>15,13,15</t>
  </si>
  <si>
    <t>9,10</t>
  </si>
  <si>
    <t>10,6</t>
  </si>
  <si>
    <t>Beatrice Forward</t>
  </si>
  <si>
    <t>7,15,8</t>
  </si>
  <si>
    <t>12,7</t>
  </si>
  <si>
    <t>11,7</t>
  </si>
  <si>
    <t>15,15</t>
  </si>
  <si>
    <t>10,12</t>
  </si>
  <si>
    <t>MEN'S SOCIAL RESULTS - JUNE 2016</t>
  </si>
  <si>
    <t>Ian Andrews</t>
  </si>
  <si>
    <t>Kenneth Dubois</t>
  </si>
  <si>
    <t>William Tong</t>
  </si>
  <si>
    <t>Nicholas Choi</t>
  </si>
  <si>
    <t>Xu Zhang</t>
  </si>
  <si>
    <t>Hui Song</t>
  </si>
  <si>
    <t>David Patten</t>
  </si>
  <si>
    <t>Chris clarke</t>
  </si>
  <si>
    <t>Kishen Patel</t>
  </si>
  <si>
    <t>Byron Lu Morrell</t>
  </si>
  <si>
    <t>Michael Wong</t>
  </si>
  <si>
    <t>Vincent Law</t>
  </si>
  <si>
    <t>Frank Zhang</t>
  </si>
  <si>
    <t>Ryan Wang</t>
  </si>
  <si>
    <t>Aaron Yau</t>
  </si>
  <si>
    <t>Adam Nguyen</t>
  </si>
  <si>
    <t>Jonathan Leung-Davis</t>
  </si>
  <si>
    <t>Bhavesh Patel</t>
  </si>
  <si>
    <t>20-22</t>
  </si>
  <si>
    <t>William Tang</t>
  </si>
  <si>
    <t>29-27</t>
  </si>
  <si>
    <t>17-21</t>
  </si>
  <si>
    <t>LADIES SOCIAL RESULTS - DEC 2015</t>
  </si>
  <si>
    <t>Abi Thangarajah</t>
  </si>
  <si>
    <t>Jada Perry</t>
  </si>
  <si>
    <t>Tuyet Tran</t>
  </si>
  <si>
    <t>Puiwah Mak</t>
  </si>
  <si>
    <t>14-21</t>
  </si>
  <si>
    <t>Fiona Au</t>
  </si>
  <si>
    <t>Kyoko Osawa</t>
  </si>
  <si>
    <t>Jaya Bhat</t>
  </si>
  <si>
    <t>Ritika Singh</t>
  </si>
  <si>
    <t>Deepthi Rao</t>
  </si>
  <si>
    <t>Shruti Rao</t>
  </si>
  <si>
    <t>MIXED SOCIAL RESULTS - JUNE 2016</t>
  </si>
  <si>
    <t>Vinh Quan</t>
  </si>
  <si>
    <t>Surendra Balasundaram</t>
  </si>
  <si>
    <t>Angelin Ferns</t>
  </si>
  <si>
    <t>Umesh Nair</t>
  </si>
  <si>
    <t>Inna Boyd</t>
  </si>
  <si>
    <t>Ganga Gopinathan</t>
  </si>
  <si>
    <t>Roshan D'Souza</t>
  </si>
  <si>
    <t>Lilly Iontcheva</t>
  </si>
  <si>
    <t>Malvina Vieira Soares</t>
  </si>
  <si>
    <t>Alex Drofiak</t>
  </si>
  <si>
    <t>Sorayya Webber</t>
  </si>
  <si>
    <t>Zeaul Karim</t>
  </si>
  <si>
    <t>Surendra Balasundaran</t>
  </si>
  <si>
    <t>21 - 19</t>
  </si>
  <si>
    <t>Surendra Balasund</t>
  </si>
  <si>
    <t>All-Stars 12th Open Finalists - June 2016</t>
  </si>
  <si>
    <t>LADIES LEAGUE A+B</t>
  </si>
  <si>
    <t>(21--18) (21 --18)</t>
  </si>
  <si>
    <t>MIXED LEAGUE B</t>
  </si>
  <si>
    <t>(21--14) (19--21) (21--12)</t>
  </si>
  <si>
    <t>MIXED LEAGUE A</t>
  </si>
  <si>
    <t>MEN'S LEAGUE B</t>
  </si>
  <si>
    <t>MEN'S LEAGUE A</t>
  </si>
  <si>
    <t>MEN'S SINGLES A</t>
  </si>
  <si>
    <t>WOMEN'S SINGLES A</t>
  </si>
  <si>
    <t>1st</t>
  </si>
  <si>
    <t>2nd</t>
  </si>
  <si>
    <t>MEN'S SINGLES B</t>
  </si>
  <si>
    <t>MEN'S SOCIAL</t>
  </si>
  <si>
    <t>WOMEN'S SOCIAL</t>
  </si>
  <si>
    <t>MIXED SOCIAL</t>
  </si>
  <si>
    <t>Yordany Canon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</si>
</sst>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7" xfId="0" applyBorder="1"/>
    <xf numFmtId="0" fontId="0" fillId="0" borderId="12" xfId="0" applyBorder="1"/>
    <xf numFmtId="0" fontId="0" fillId="0" borderId="7" xfId="0" applyBorder="1" applyAlignment="1"/>
    <xf numFmtId="0" fontId="0" fillId="0" borderId="9" xfId="0" applyBorder="1" applyAlignment="1"/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1" fillId="3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/>
    <xf numFmtId="0" fontId="1" fillId="0" borderId="12" xfId="0" applyFont="1" applyBorder="1"/>
    <xf numFmtId="0" fontId="1" fillId="0" borderId="9" xfId="0" applyFont="1" applyBorder="1"/>
    <xf numFmtId="0" fontId="1" fillId="0" borderId="7" xfId="0" applyFont="1" applyBorder="1"/>
    <xf numFmtId="0" fontId="1" fillId="3" borderId="9" xfId="0" applyFont="1" applyFill="1" applyBorder="1"/>
    <xf numFmtId="0" fontId="0" fillId="0" borderId="1" xfId="0" applyBorder="1"/>
    <xf numFmtId="0" fontId="1" fillId="0" borderId="3" xfId="0" applyFont="1" applyBorder="1"/>
    <xf numFmtId="0" fontId="0" fillId="0" borderId="4" xfId="0" applyBorder="1"/>
    <xf numFmtId="0" fontId="1" fillId="0" borderId="6" xfId="0" applyFont="1" applyBorder="1"/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4" xfId="0" applyFont="1" applyBorder="1"/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1" fillId="0" borderId="7" xfId="0" applyFont="1" applyBorder="1" applyAlignment="1"/>
    <xf numFmtId="49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7" xfId="0" applyFont="1" applyFill="1" applyBorder="1"/>
    <xf numFmtId="0" fontId="1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9" xfId="0" applyFont="1" applyFill="1" applyBorder="1"/>
    <xf numFmtId="0" fontId="1" fillId="0" borderId="4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Fill="1" applyBorder="1" applyAlignment="1"/>
    <xf numFmtId="0" fontId="0" fillId="0" borderId="12" xfId="0" applyBorder="1" applyAlignment="1"/>
    <xf numFmtId="0" fontId="1" fillId="0" borderId="0" xfId="1"/>
    <xf numFmtId="0" fontId="0" fillId="0" borderId="12" xfId="0" applyFill="1" applyBorder="1" applyAlignment="1"/>
    <xf numFmtId="0" fontId="0" fillId="0" borderId="0" xfId="0" applyBorder="1" applyAlignment="1"/>
    <xf numFmtId="0" fontId="1" fillId="0" borderId="12" xfId="0" applyFont="1" applyBorder="1" applyAlignment="1"/>
    <xf numFmtId="0" fontId="1" fillId="0" borderId="9" xfId="0" applyFont="1" applyBorder="1" applyAlignment="1"/>
    <xf numFmtId="0" fontId="1" fillId="3" borderId="7" xfId="0" applyFont="1" applyFill="1" applyBorder="1"/>
    <xf numFmtId="0" fontId="4" fillId="0" borderId="7" xfId="0" applyFont="1" applyBorder="1"/>
    <xf numFmtId="0" fontId="4" fillId="0" borderId="9" xfId="0" applyFont="1" applyBorder="1"/>
    <xf numFmtId="0" fontId="1" fillId="0" borderId="12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0" xfId="0" applyFont="1"/>
    <xf numFmtId="0" fontId="4" fillId="3" borderId="7" xfId="0" applyFont="1" applyFill="1" applyBorder="1"/>
    <xf numFmtId="0" fontId="4" fillId="3" borderId="9" xfId="0" applyFont="1" applyFill="1" applyBorder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1" fillId="0" borderId="2" xfId="0" applyFont="1" applyBorder="1"/>
    <xf numFmtId="0" fontId="1" fillId="0" borderId="5" xfId="0" applyFont="1" applyBorder="1"/>
    <xf numFmtId="0" fontId="4" fillId="0" borderId="2" xfId="0" applyFont="1" applyBorder="1"/>
    <xf numFmtId="0" fontId="4" fillId="0" borderId="5" xfId="0" applyFont="1" applyBorder="1"/>
    <xf numFmtId="0" fontId="1" fillId="0" borderId="2" xfId="0" applyFont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3" borderId="4" xfId="0" applyFont="1" applyFill="1" applyBorder="1" applyAlignment="1"/>
    <xf numFmtId="0" fontId="1" fillId="0" borderId="6" xfId="0" applyFont="1" applyBorder="1" applyAlignme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" fontId="1" fillId="0" borderId="7" xfId="0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16" fontId="1" fillId="0" borderId="1" xfId="0" applyNumberFormat="1" applyFont="1" applyBorder="1" applyAlignment="1">
      <alignment horizontal="center" vertical="center"/>
    </xf>
    <xf numFmtId="16" fontId="1" fillId="0" borderId="2" xfId="0" applyNumberFormat="1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/>
    </xf>
    <xf numFmtId="16" fontId="1" fillId="0" borderId="5" xfId="0" applyNumberFormat="1" applyFont="1" applyBorder="1" applyAlignment="1">
      <alignment horizontal="center" vertical="center"/>
    </xf>
    <xf numFmtId="16" fontId="1" fillId="0" borderId="6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/>
    </xf>
    <xf numFmtId="0" fontId="1" fillId="0" borderId="4" xfId="0" applyFont="1" applyBorder="1" applyAlignment="1"/>
    <xf numFmtId="0" fontId="0" fillId="0" borderId="6" xfId="0" applyBorder="1" applyAlignment="1"/>
    <xf numFmtId="0" fontId="0" fillId="0" borderId="3" xfId="0" applyBorder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" fontId="1" fillId="0" borderId="7" xfId="0" quotePrefix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yneP/Documents/Badminton/CrossFire/Tournaments/Entry%20Confirmations%20&amp;%20Start%20Times%20-June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firmed Players"/>
      <sheetName val="Sheet1"/>
    </sheetNames>
    <sheetDataSet>
      <sheetData sheetId="0">
        <row r="7">
          <cell r="B7" t="str">
            <v>Shaun Parr</v>
          </cell>
        </row>
        <row r="41">
          <cell r="J41" t="str">
            <v>Lu Stroynova</v>
          </cell>
          <cell r="L41" t="str">
            <v>Cynthia Law</v>
          </cell>
        </row>
        <row r="42">
          <cell r="J42" t="str">
            <v>Linh Ly</v>
          </cell>
          <cell r="L42" t="str">
            <v>Emma Skingsley</v>
          </cell>
        </row>
        <row r="43">
          <cell r="J43" t="str">
            <v>Annabel Hong</v>
          </cell>
          <cell r="L43" t="str">
            <v>Harriet Slyvester</v>
          </cell>
        </row>
        <row r="44">
          <cell r="J44" t="str">
            <v>Ashvita Marr</v>
          </cell>
          <cell r="L44" t="str">
            <v>Priya Marr</v>
          </cell>
        </row>
        <row r="45">
          <cell r="J45" t="str">
            <v>Sandra Robinson</v>
          </cell>
          <cell r="L45" t="str">
            <v>Ishani Khazanchi</v>
          </cell>
        </row>
        <row r="51">
          <cell r="J51" t="str">
            <v>Inna Boyd</v>
          </cell>
          <cell r="L51" t="str">
            <v>Nicki Mitchener</v>
          </cell>
        </row>
        <row r="52">
          <cell r="J52" t="str">
            <v>Jaya Bhat</v>
          </cell>
          <cell r="L52" t="str">
            <v>Deepthi Rao</v>
          </cell>
        </row>
        <row r="53">
          <cell r="J53" t="str">
            <v>Puiwah Mak</v>
          </cell>
          <cell r="L53" t="str">
            <v>Kyoko Osawa</v>
          </cell>
        </row>
        <row r="54">
          <cell r="J54" t="str">
            <v>Ritika Singh</v>
          </cell>
          <cell r="L54" t="str">
            <v>Shruti Rao</v>
          </cell>
        </row>
        <row r="55">
          <cell r="J55" t="str">
            <v>Ganga Gopinathan</v>
          </cell>
          <cell r="L55" t="str">
            <v>Angelin Ferns</v>
          </cell>
        </row>
        <row r="56">
          <cell r="J56" t="str">
            <v>Angela Dietel</v>
          </cell>
          <cell r="L56" t="str">
            <v>Sam Gonzalez</v>
          </cell>
        </row>
        <row r="57">
          <cell r="J57" t="str">
            <v>Tuyet Tran</v>
          </cell>
          <cell r="L57" t="str">
            <v>Fiona Au</v>
          </cell>
        </row>
        <row r="58">
          <cell r="B58" t="str">
            <v>Luke Quan</v>
          </cell>
          <cell r="D58" t="str">
            <v xml:space="preserve">Steven Tran </v>
          </cell>
        </row>
        <row r="72">
          <cell r="J72" t="str">
            <v>Sorayya Webber</v>
          </cell>
          <cell r="L72" t="str">
            <v>Zeaul Karim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41"/>
  <sheetViews>
    <sheetView workbookViewId="0">
      <pane ySplit="2" topLeftCell="A3" activePane="bottomLeft" state="frozen"/>
      <selection activeCell="N28" sqref="N28"/>
      <selection pane="bottomLeft" activeCell="K47" sqref="K47"/>
    </sheetView>
  </sheetViews>
  <sheetFormatPr defaultRowHeight="12.75"/>
  <cols>
    <col min="1" max="2" width="3.5703125" customWidth="1"/>
    <col min="3" max="3" width="19.42578125" customWidth="1"/>
    <col min="4" max="11" width="7.7109375" customWidth="1"/>
  </cols>
  <sheetData>
    <row r="1" spans="2:12" ht="11.25" customHeight="1">
      <c r="B1" s="126" t="s">
        <v>0</v>
      </c>
      <c r="C1" s="127"/>
      <c r="D1" s="127"/>
      <c r="E1" s="127"/>
      <c r="F1" s="127"/>
      <c r="G1" s="127"/>
      <c r="H1" s="127"/>
      <c r="I1" s="127"/>
      <c r="J1" s="128"/>
      <c r="K1" s="127"/>
      <c r="L1" s="128"/>
    </row>
    <row r="2" spans="2:12" ht="12" customHeight="1" thickBot="1">
      <c r="B2" s="129"/>
      <c r="C2" s="130"/>
      <c r="D2" s="130"/>
      <c r="E2" s="130"/>
      <c r="F2" s="130"/>
      <c r="G2" s="130"/>
      <c r="H2" s="130"/>
      <c r="I2" s="130"/>
      <c r="J2" s="131"/>
      <c r="K2" s="130"/>
      <c r="L2" s="131"/>
    </row>
    <row r="3" spans="2:12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3.5" thickBot="1"/>
    <row r="5" spans="2:12" ht="12.75" customHeight="1">
      <c r="B5" s="112" t="s">
        <v>1</v>
      </c>
      <c r="C5" s="132"/>
      <c r="D5" s="110" t="s">
        <v>2</v>
      </c>
      <c r="E5" s="110" t="s">
        <v>3</v>
      </c>
      <c r="F5" s="110" t="s">
        <v>4</v>
      </c>
      <c r="G5" s="110" t="s">
        <v>5</v>
      </c>
      <c r="H5" s="110" t="s">
        <v>6</v>
      </c>
      <c r="I5" s="123" t="s">
        <v>7</v>
      </c>
      <c r="J5" s="123" t="s">
        <v>8</v>
      </c>
      <c r="K5" s="123" t="s">
        <v>9</v>
      </c>
      <c r="L5" s="106" t="s">
        <v>10</v>
      </c>
    </row>
    <row r="6" spans="2:12" ht="12.75" customHeight="1" thickBot="1">
      <c r="B6" s="98"/>
      <c r="C6" s="133"/>
      <c r="D6" s="107"/>
      <c r="E6" s="107"/>
      <c r="F6" s="107"/>
      <c r="G6" s="107"/>
      <c r="H6" s="107"/>
      <c r="I6" s="124"/>
      <c r="J6" s="124"/>
      <c r="K6" s="124"/>
      <c r="L6" s="107"/>
    </row>
    <row r="7" spans="2:12" ht="12.75" customHeight="1" thickBot="1">
      <c r="B7" s="112" t="s">
        <v>2</v>
      </c>
      <c r="C7" s="2" t="str">
        <f>'[1]Confirmed Players'!$J$42</f>
        <v>Linh Ly</v>
      </c>
      <c r="D7" s="117"/>
      <c r="E7" s="114">
        <v>18</v>
      </c>
      <c r="F7" s="114">
        <v>30</v>
      </c>
      <c r="G7" s="114"/>
      <c r="H7" s="114">
        <f>COUNTIF(D7:G8,21)</f>
        <v>0</v>
      </c>
      <c r="I7" s="114">
        <f>SUM(D7:G8)</f>
        <v>48</v>
      </c>
      <c r="J7" s="114">
        <f>SUM(D7:D14)</f>
        <v>48</v>
      </c>
      <c r="K7" s="114">
        <f>SUM(I7-J7)</f>
        <v>0</v>
      </c>
      <c r="L7" s="114"/>
    </row>
    <row r="8" spans="2:12" ht="12.75" customHeight="1" thickBot="1">
      <c r="B8" s="98"/>
      <c r="C8" s="3" t="str">
        <f>'[1]Confirmed Players'!$L$42</f>
        <v>Emma Skingsley</v>
      </c>
      <c r="D8" s="117"/>
      <c r="E8" s="114"/>
      <c r="F8" s="114"/>
      <c r="G8" s="114"/>
      <c r="H8" s="114"/>
      <c r="I8" s="114"/>
      <c r="J8" s="114"/>
      <c r="K8" s="114"/>
      <c r="L8" s="114"/>
    </row>
    <row r="9" spans="2:12" ht="12.75" customHeight="1" thickBot="1">
      <c r="B9" s="112" t="s">
        <v>3</v>
      </c>
      <c r="C9" s="4" t="s">
        <v>11</v>
      </c>
      <c r="D9" s="125">
        <v>30</v>
      </c>
      <c r="E9" s="115"/>
      <c r="F9" s="114">
        <v>30</v>
      </c>
      <c r="G9" s="114"/>
      <c r="H9" s="114">
        <f t="shared" ref="H9" si="0">COUNTIF(D9:G10,21)</f>
        <v>0</v>
      </c>
      <c r="I9" s="114">
        <f>SUM(D9:G10)</f>
        <v>60</v>
      </c>
      <c r="J9" s="114">
        <f>SUM(E7:E14)</f>
        <v>37</v>
      </c>
      <c r="K9" s="114">
        <f t="shared" ref="K9" si="1">SUM(I9-J9)</f>
        <v>23</v>
      </c>
      <c r="L9" s="114"/>
    </row>
    <row r="10" spans="2:12" ht="12.75" customHeight="1" thickBot="1">
      <c r="B10" s="98"/>
      <c r="C10" s="5" t="s">
        <v>12</v>
      </c>
      <c r="D10" s="125"/>
      <c r="E10" s="115"/>
      <c r="F10" s="114"/>
      <c r="G10" s="114"/>
      <c r="H10" s="114"/>
      <c r="I10" s="114"/>
      <c r="J10" s="114"/>
      <c r="K10" s="114"/>
      <c r="L10" s="114"/>
    </row>
    <row r="11" spans="2:12" ht="12.75" customHeight="1" thickBot="1">
      <c r="B11" s="112" t="s">
        <v>4</v>
      </c>
      <c r="C11" s="3" t="str">
        <f>'[1]Confirmed Players'!$J$44</f>
        <v>Ashvita Marr</v>
      </c>
      <c r="D11" s="125">
        <v>18</v>
      </c>
      <c r="E11" s="114">
        <v>19</v>
      </c>
      <c r="F11" s="115"/>
      <c r="G11" s="114"/>
      <c r="H11" s="114">
        <f t="shared" ref="H11" si="2">COUNTIF(D11:G12,21)</f>
        <v>0</v>
      </c>
      <c r="I11" s="114">
        <f t="shared" ref="I11" si="3">SUM(D11:G12)</f>
        <v>37</v>
      </c>
      <c r="J11" s="114">
        <f>SUM(F7:F14)</f>
        <v>60</v>
      </c>
      <c r="K11" s="114">
        <f t="shared" ref="K11" si="4">SUM(I11-J11)</f>
        <v>-23</v>
      </c>
      <c r="L11" s="114"/>
    </row>
    <row r="12" spans="2:12" ht="12.75" customHeight="1" thickBot="1">
      <c r="B12" s="98"/>
      <c r="C12" s="6" t="str">
        <f>'[1]Confirmed Players'!$L$44</f>
        <v>Priya Marr</v>
      </c>
      <c r="D12" s="125"/>
      <c r="E12" s="114"/>
      <c r="F12" s="115"/>
      <c r="G12" s="114"/>
      <c r="H12" s="114"/>
      <c r="I12" s="114"/>
      <c r="J12" s="114"/>
      <c r="K12" s="114"/>
      <c r="L12" s="114"/>
    </row>
    <row r="13" spans="2:12" ht="12.75" customHeight="1" thickBot="1">
      <c r="B13" s="112" t="s">
        <v>5</v>
      </c>
      <c r="C13" s="3"/>
      <c r="D13" s="125"/>
      <c r="E13" s="114"/>
      <c r="F13" s="114"/>
      <c r="G13" s="115"/>
      <c r="H13" s="114">
        <f t="shared" ref="H13" si="5">COUNTIF(D13:G14,21)</f>
        <v>0</v>
      </c>
      <c r="I13" s="114">
        <f t="shared" ref="I13" si="6">SUM(D13:G14)</f>
        <v>0</v>
      </c>
      <c r="J13" s="114">
        <f>SUM(G7:G14)</f>
        <v>0</v>
      </c>
      <c r="K13" s="114">
        <f t="shared" ref="K13" si="7">SUM(I13-J13)</f>
        <v>0</v>
      </c>
      <c r="L13" s="114"/>
    </row>
    <row r="14" spans="2:12" ht="12.75" customHeight="1" thickBot="1">
      <c r="B14" s="98"/>
      <c r="C14" s="6"/>
      <c r="D14" s="125"/>
      <c r="E14" s="114"/>
      <c r="F14" s="114"/>
      <c r="G14" s="115"/>
      <c r="H14" s="114"/>
      <c r="I14" s="114"/>
      <c r="J14" s="114"/>
      <c r="K14" s="114"/>
      <c r="L14" s="114"/>
    </row>
    <row r="15" spans="2:12" ht="12.75" customHeight="1">
      <c r="B15" s="7"/>
      <c r="C15" s="8"/>
      <c r="D15" s="7"/>
      <c r="E15" s="7"/>
      <c r="F15" s="7"/>
      <c r="G15" s="9"/>
      <c r="H15" s="7"/>
      <c r="I15" s="7"/>
      <c r="J15" s="7"/>
      <c r="K15" s="7"/>
      <c r="L15" s="7"/>
    </row>
    <row r="16" spans="2:12" ht="12.75" customHeight="1">
      <c r="B16" s="7"/>
      <c r="C16" s="10"/>
      <c r="D16" s="7"/>
      <c r="E16" s="7"/>
      <c r="F16" s="7"/>
    </row>
    <row r="17" spans="2:12" ht="12.75" customHeight="1">
      <c r="B17" s="11" t="s">
        <v>13</v>
      </c>
      <c r="C17" s="10"/>
      <c r="D17" s="7"/>
      <c r="E17" s="7"/>
      <c r="F17" s="7"/>
    </row>
    <row r="18" spans="2:12" ht="12.75" customHeight="1">
      <c r="B18" s="11"/>
      <c r="C18" s="10"/>
      <c r="D18" s="7"/>
      <c r="E18" s="7"/>
      <c r="F18" s="7"/>
    </row>
    <row r="19" spans="2:12" ht="12.75" customHeight="1" thickBot="1"/>
    <row r="20" spans="2:12" ht="12.75" customHeight="1">
      <c r="B20" s="118" t="s">
        <v>14</v>
      </c>
      <c r="C20" s="119"/>
      <c r="D20" s="91" t="s">
        <v>2</v>
      </c>
      <c r="E20" s="110" t="s">
        <v>3</v>
      </c>
      <c r="F20" s="110" t="s">
        <v>4</v>
      </c>
      <c r="G20" s="110" t="s">
        <v>5</v>
      </c>
      <c r="H20" s="110" t="s">
        <v>6</v>
      </c>
      <c r="I20" s="123" t="s">
        <v>7</v>
      </c>
      <c r="J20" s="123" t="s">
        <v>8</v>
      </c>
      <c r="K20" s="123" t="s">
        <v>9</v>
      </c>
      <c r="L20" s="106" t="s">
        <v>10</v>
      </c>
    </row>
    <row r="21" spans="2:12" ht="12.75" customHeight="1" thickBot="1">
      <c r="B21" s="120"/>
      <c r="C21" s="121"/>
      <c r="D21" s="122"/>
      <c r="E21" s="107"/>
      <c r="F21" s="107"/>
      <c r="G21" s="107"/>
      <c r="H21" s="107"/>
      <c r="I21" s="124"/>
      <c r="J21" s="124"/>
      <c r="K21" s="124"/>
      <c r="L21" s="107"/>
    </row>
    <row r="22" spans="2:12" ht="12.75" customHeight="1" thickBot="1">
      <c r="B22" s="116" t="s">
        <v>2</v>
      </c>
      <c r="C22" s="3" t="str">
        <f>'[1]Confirmed Players'!$J$41</f>
        <v>Lu Stroynova</v>
      </c>
      <c r="D22" s="117"/>
      <c r="E22" s="114">
        <v>30</v>
      </c>
      <c r="F22" s="114">
        <v>30</v>
      </c>
      <c r="G22" s="114"/>
      <c r="H22" s="114">
        <f>COUNTIF(D22:G23,21)</f>
        <v>0</v>
      </c>
      <c r="I22" s="114">
        <f>SUM(D22:G23)</f>
        <v>60</v>
      </c>
      <c r="J22" s="114">
        <f>SUM(D22:D29)</f>
        <v>26</v>
      </c>
      <c r="K22" s="114">
        <f>SUM(I22-J22)</f>
        <v>34</v>
      </c>
      <c r="L22" s="114"/>
    </row>
    <row r="23" spans="2:12" ht="12.75" customHeight="1" thickBot="1">
      <c r="B23" s="98"/>
      <c r="C23" s="6" t="str">
        <f>'[1]Confirmed Players'!$L$41</f>
        <v>Cynthia Law</v>
      </c>
      <c r="D23" s="117"/>
      <c r="E23" s="114"/>
      <c r="F23" s="114"/>
      <c r="G23" s="114"/>
      <c r="H23" s="114"/>
      <c r="I23" s="114"/>
      <c r="J23" s="114"/>
      <c r="K23" s="114"/>
      <c r="L23" s="114"/>
    </row>
    <row r="24" spans="2:12" ht="12.75" customHeight="1" thickBot="1">
      <c r="B24" s="110" t="s">
        <v>3</v>
      </c>
      <c r="C24" s="12" t="str">
        <f>'[1]Confirmed Players'!$J$43</f>
        <v>Annabel Hong</v>
      </c>
      <c r="D24" s="114">
        <v>17</v>
      </c>
      <c r="E24" s="115"/>
      <c r="F24" s="114">
        <v>30</v>
      </c>
      <c r="G24" s="114"/>
      <c r="H24" s="114">
        <f t="shared" ref="H24" si="8">COUNTIF(D24:G25,21)</f>
        <v>0</v>
      </c>
      <c r="I24" s="114">
        <f>SUM(D24:G25)</f>
        <v>47</v>
      </c>
      <c r="J24" s="114">
        <f>SUM(E22:E29)</f>
        <v>45</v>
      </c>
      <c r="K24" s="114">
        <f t="shared" ref="K24" si="9">SUM(I24-J24)</f>
        <v>2</v>
      </c>
      <c r="L24" s="114"/>
    </row>
    <row r="25" spans="2:12" ht="12.75" customHeight="1" thickBot="1">
      <c r="B25" s="107"/>
      <c r="C25" s="13" t="str">
        <f>'[1]Confirmed Players'!$L$43</f>
        <v>Harriet Slyvester</v>
      </c>
      <c r="D25" s="114"/>
      <c r="E25" s="115"/>
      <c r="F25" s="114"/>
      <c r="G25" s="114"/>
      <c r="H25" s="114"/>
      <c r="I25" s="114"/>
      <c r="J25" s="114"/>
      <c r="K25" s="114"/>
      <c r="L25" s="114"/>
    </row>
    <row r="26" spans="2:12" ht="12.75" customHeight="1" thickBot="1">
      <c r="B26" s="110" t="s">
        <v>4</v>
      </c>
      <c r="C26" s="14" t="str">
        <f>'[1]Confirmed Players'!$J$45</f>
        <v>Sandra Robinson</v>
      </c>
      <c r="D26" s="114">
        <v>9</v>
      </c>
      <c r="E26" s="114">
        <v>15</v>
      </c>
      <c r="F26" s="115"/>
      <c r="G26" s="114"/>
      <c r="H26" s="114">
        <f t="shared" ref="H26" si="10">COUNTIF(D26:G27,21)</f>
        <v>0</v>
      </c>
      <c r="I26" s="114">
        <f t="shared" ref="I26" si="11">SUM(D26:G27)</f>
        <v>24</v>
      </c>
      <c r="J26" s="114">
        <f>SUM(F22:F29)</f>
        <v>60</v>
      </c>
      <c r="K26" s="114">
        <f t="shared" ref="K26" si="12">SUM(I26-J26)</f>
        <v>-36</v>
      </c>
      <c r="L26" s="114"/>
    </row>
    <row r="27" spans="2:12" ht="12.75" customHeight="1" thickBot="1">
      <c r="B27" s="107"/>
      <c r="C27" s="13" t="str">
        <f>'[1]Confirmed Players'!$L$45</f>
        <v>Ishani Khazanchi</v>
      </c>
      <c r="D27" s="114"/>
      <c r="E27" s="114"/>
      <c r="F27" s="115"/>
      <c r="G27" s="114"/>
      <c r="H27" s="114"/>
      <c r="I27" s="114"/>
      <c r="J27" s="114"/>
      <c r="K27" s="114"/>
      <c r="L27" s="114"/>
    </row>
    <row r="28" spans="2:12" ht="12.75" customHeight="1" thickBot="1">
      <c r="B28" s="110" t="s">
        <v>5</v>
      </c>
      <c r="C28" s="14"/>
      <c r="D28" s="114"/>
      <c r="E28" s="114"/>
      <c r="F28" s="114"/>
      <c r="G28" s="115"/>
      <c r="H28" s="114">
        <f t="shared" ref="H28" si="13">COUNTIF(D28:G29,21)</f>
        <v>0</v>
      </c>
      <c r="I28" s="114">
        <f t="shared" ref="I28" si="14">SUM(D28:G29)</f>
        <v>0</v>
      </c>
      <c r="J28" s="114">
        <f>SUM(G22:G29)</f>
        <v>0</v>
      </c>
      <c r="K28" s="114">
        <f t="shared" ref="K28" si="15">SUM(I28-J28)</f>
        <v>0</v>
      </c>
      <c r="L28" s="114"/>
    </row>
    <row r="29" spans="2:12" ht="12.75" customHeight="1" thickBot="1">
      <c r="B29" s="107"/>
      <c r="C29" s="15"/>
      <c r="D29" s="114"/>
      <c r="E29" s="114"/>
      <c r="F29" s="114"/>
      <c r="G29" s="115"/>
      <c r="H29" s="114"/>
      <c r="I29" s="114"/>
      <c r="J29" s="114"/>
      <c r="K29" s="114"/>
      <c r="L29" s="114"/>
    </row>
    <row r="30" spans="2:12" ht="12.75" customHeight="1">
      <c r="B30" s="7"/>
      <c r="C30" s="8"/>
      <c r="D30" s="7"/>
      <c r="E30" s="7"/>
      <c r="F30" s="7"/>
      <c r="G30" s="9"/>
      <c r="H30" s="7"/>
      <c r="I30" s="7"/>
      <c r="J30" s="7"/>
      <c r="K30" s="7"/>
      <c r="L30" s="7"/>
    </row>
    <row r="31" spans="2:12" ht="12.75" customHeight="1">
      <c r="B31" s="7"/>
      <c r="C31" s="10"/>
      <c r="D31" s="7"/>
      <c r="E31" s="7"/>
      <c r="F31" s="7"/>
    </row>
    <row r="32" spans="2:12" ht="12.75" customHeight="1">
      <c r="B32" s="11" t="s">
        <v>13</v>
      </c>
      <c r="C32" s="10"/>
      <c r="D32" s="7"/>
      <c r="E32" s="7"/>
      <c r="F32" s="7"/>
    </row>
    <row r="33" spans="2:11" ht="12.75" customHeight="1">
      <c r="B33" s="11"/>
      <c r="C33" s="7"/>
      <c r="D33" s="7"/>
      <c r="E33" s="7"/>
      <c r="F33" s="7"/>
      <c r="G33" s="7"/>
      <c r="H33" s="7"/>
      <c r="I33" s="7"/>
      <c r="J33" s="7"/>
      <c r="K33" s="7"/>
    </row>
    <row r="35" spans="2:11" ht="13.5" thickBot="1"/>
    <row r="36" spans="2:11" ht="12.75" customHeight="1">
      <c r="B36" s="93" t="s">
        <v>15</v>
      </c>
      <c r="C36" s="94"/>
    </row>
    <row r="37" spans="2:11" ht="13.5" customHeight="1" thickBot="1">
      <c r="B37" s="95"/>
      <c r="C37" s="96"/>
    </row>
    <row r="38" spans="2:11" ht="13.5" thickBot="1"/>
    <row r="39" spans="2:11">
      <c r="B39" s="106">
        <v>1</v>
      </c>
      <c r="C39" s="14" t="s">
        <v>16</v>
      </c>
      <c r="D39" s="108" t="s">
        <v>17</v>
      </c>
      <c r="E39" s="110" t="s">
        <v>18</v>
      </c>
      <c r="F39" s="112" t="s">
        <v>19</v>
      </c>
      <c r="G39" s="16" t="s">
        <v>20</v>
      </c>
      <c r="H39" s="17"/>
      <c r="I39" s="91">
        <v>21</v>
      </c>
      <c r="J39" s="91">
        <v>9</v>
      </c>
      <c r="K39" s="91"/>
    </row>
    <row r="40" spans="2:11" ht="13.5" thickBot="1">
      <c r="B40" s="107"/>
      <c r="C40" s="13" t="s">
        <v>21</v>
      </c>
      <c r="D40" s="109"/>
      <c r="E40" s="111"/>
      <c r="F40" s="113"/>
      <c r="G40" s="18" t="s">
        <v>22</v>
      </c>
      <c r="H40" s="19"/>
      <c r="I40" s="92"/>
      <c r="J40" s="92"/>
      <c r="K40" s="92"/>
    </row>
    <row r="41" spans="2:11" ht="13.5" thickBot="1">
      <c r="B41" s="20"/>
      <c r="G41" s="11"/>
      <c r="H41" s="11"/>
      <c r="I41" s="11"/>
    </row>
    <row r="42" spans="2:11">
      <c r="B42" s="106">
        <v>2</v>
      </c>
      <c r="C42" s="2" t="s">
        <v>11</v>
      </c>
      <c r="D42" s="108" t="s">
        <v>23</v>
      </c>
      <c r="E42" s="110" t="s">
        <v>18</v>
      </c>
      <c r="F42" s="112" t="s">
        <v>24</v>
      </c>
      <c r="G42" s="21" t="s">
        <v>25</v>
      </c>
      <c r="H42" s="17"/>
      <c r="I42" s="91">
        <v>21</v>
      </c>
      <c r="J42" s="91">
        <v>12</v>
      </c>
      <c r="K42" s="91"/>
    </row>
    <row r="43" spans="2:11" ht="13.5" thickBot="1">
      <c r="B43" s="107"/>
      <c r="C43" s="6" t="s">
        <v>12</v>
      </c>
      <c r="D43" s="109"/>
      <c r="E43" s="111"/>
      <c r="F43" s="113"/>
      <c r="G43" s="22" t="s">
        <v>26</v>
      </c>
      <c r="H43" s="19"/>
      <c r="I43" s="92"/>
      <c r="J43" s="92"/>
      <c r="K43" s="92"/>
    </row>
    <row r="44" spans="2:11">
      <c r="B44" s="7"/>
      <c r="C44" s="8"/>
      <c r="D44" s="23"/>
      <c r="E44" s="7"/>
      <c r="F44" s="24"/>
      <c r="G44" s="25"/>
      <c r="H44" s="10"/>
      <c r="I44" s="7"/>
    </row>
    <row r="45" spans="2:11">
      <c r="B45" s="7"/>
      <c r="C45" s="8"/>
      <c r="D45" s="23"/>
      <c r="E45" s="7"/>
      <c r="F45" s="24"/>
      <c r="G45" s="25"/>
      <c r="H45" s="10"/>
      <c r="I45" s="7"/>
    </row>
    <row r="47" spans="2:11" ht="13.5" thickBot="1">
      <c r="H47" s="11" t="s">
        <v>27</v>
      </c>
    </row>
    <row r="48" spans="2:11" ht="12.75" customHeight="1">
      <c r="B48" s="93" t="s">
        <v>28</v>
      </c>
      <c r="C48" s="94"/>
    </row>
    <row r="49" spans="2:12" ht="13.5" customHeight="1" thickBot="1">
      <c r="B49" s="95"/>
      <c r="C49" s="96"/>
    </row>
    <row r="50" spans="2:12" ht="13.5" thickBot="1"/>
    <row r="51" spans="2:12" ht="13.5" thickBot="1">
      <c r="B51" s="16"/>
      <c r="C51" s="26"/>
      <c r="D51" s="26"/>
      <c r="E51" s="26"/>
      <c r="F51" s="26"/>
      <c r="G51" s="26"/>
      <c r="H51" s="26"/>
      <c r="I51" s="26"/>
      <c r="J51" s="26"/>
      <c r="K51" s="26"/>
      <c r="L51" s="27"/>
    </row>
    <row r="52" spans="2:12" ht="13.5" thickBot="1">
      <c r="B52" s="97">
        <v>1</v>
      </c>
      <c r="C52" s="14" t="s">
        <v>29</v>
      </c>
      <c r="D52" s="99" t="s">
        <v>18</v>
      </c>
      <c r="E52" s="101" t="s">
        <v>11</v>
      </c>
      <c r="F52" s="102"/>
      <c r="G52" s="99" t="s">
        <v>30</v>
      </c>
      <c r="H52" s="99"/>
      <c r="I52" s="103"/>
      <c r="J52" s="28"/>
      <c r="K52" s="28"/>
      <c r="L52" s="29"/>
    </row>
    <row r="53" spans="2:12" ht="13.5" thickBot="1">
      <c r="B53" s="98"/>
      <c r="C53" s="13" t="s">
        <v>21</v>
      </c>
      <c r="D53" s="100"/>
      <c r="E53" s="104" t="s">
        <v>12</v>
      </c>
      <c r="F53" s="105"/>
      <c r="G53" s="100"/>
      <c r="H53" s="100"/>
      <c r="I53" s="92"/>
    </row>
    <row r="56" spans="2:12" ht="13.5" thickBot="1"/>
    <row r="57" spans="2:12" ht="12.75" customHeight="1">
      <c r="B57" s="85" t="s">
        <v>31</v>
      </c>
      <c r="C57" s="86"/>
      <c r="D57" s="86"/>
      <c r="E57" s="86"/>
      <c r="F57" s="86"/>
      <c r="G57" s="86"/>
      <c r="H57" s="86"/>
      <c r="I57" s="86"/>
      <c r="J57" s="86"/>
      <c r="K57" s="86"/>
      <c r="L57" s="87"/>
    </row>
    <row r="58" spans="2:12" ht="13.5" customHeight="1" thickBot="1"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90"/>
    </row>
    <row r="140" spans="1:1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</row>
    <row r="141" spans="1:1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</row>
  </sheetData>
  <sheetProtection password="DEF3" sheet="1" objects="1" scenarios="1"/>
  <mergeCells count="123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36:C37"/>
    <mergeCell ref="B39:B40"/>
    <mergeCell ref="D39:D40"/>
    <mergeCell ref="E39:E40"/>
    <mergeCell ref="F39:F40"/>
    <mergeCell ref="I39:I40"/>
    <mergeCell ref="J39:J40"/>
    <mergeCell ref="K39:K40"/>
    <mergeCell ref="B57:L58"/>
    <mergeCell ref="K42:K43"/>
    <mergeCell ref="B48:C49"/>
    <mergeCell ref="B52:B53"/>
    <mergeCell ref="D52:D53"/>
    <mergeCell ref="E52:F52"/>
    <mergeCell ref="G52:I53"/>
    <mergeCell ref="E53:F53"/>
    <mergeCell ref="B42:B43"/>
    <mergeCell ref="D42:D43"/>
    <mergeCell ref="E42:E43"/>
    <mergeCell ref="F42:F43"/>
    <mergeCell ref="I42:I43"/>
    <mergeCell ref="J42:J43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L139"/>
  <sheetViews>
    <sheetView zoomScaleNormal="100" workbookViewId="0">
      <pane ySplit="2" topLeftCell="A3" activePane="bottomLeft" state="frozen"/>
      <selection activeCell="N28" sqref="N28"/>
      <selection pane="bottomLeft" activeCell="N28" sqref="N28"/>
    </sheetView>
  </sheetViews>
  <sheetFormatPr defaultRowHeight="12.75"/>
  <cols>
    <col min="1" max="2" width="3.5703125" customWidth="1"/>
    <col min="3" max="3" width="19.42578125" customWidth="1"/>
    <col min="4" max="6" width="7.7109375" customWidth="1"/>
    <col min="7" max="7" width="8" customWidth="1"/>
    <col min="8" max="8" width="8.28515625" customWidth="1"/>
    <col min="9" max="11" width="7.7109375" customWidth="1"/>
  </cols>
  <sheetData>
    <row r="1" spans="2:12" ht="11.25" customHeight="1">
      <c r="B1" s="126" t="s">
        <v>232</v>
      </c>
      <c r="C1" s="127"/>
      <c r="D1" s="127"/>
      <c r="E1" s="127"/>
      <c r="F1" s="127"/>
      <c r="G1" s="127"/>
      <c r="H1" s="127"/>
      <c r="I1" s="127"/>
      <c r="J1" s="128"/>
      <c r="K1" s="127"/>
      <c r="L1" s="128"/>
    </row>
    <row r="2" spans="2:12" ht="12" customHeight="1" thickBot="1">
      <c r="B2" s="129"/>
      <c r="C2" s="130"/>
      <c r="D2" s="130"/>
      <c r="E2" s="130"/>
      <c r="F2" s="130"/>
      <c r="G2" s="130"/>
      <c r="H2" s="130"/>
      <c r="I2" s="130"/>
      <c r="J2" s="131"/>
      <c r="K2" s="130"/>
      <c r="L2" s="131"/>
    </row>
    <row r="3" spans="2:12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3.5" thickBot="1"/>
    <row r="5" spans="2:12" ht="12.75" customHeight="1">
      <c r="B5" s="112" t="s">
        <v>1</v>
      </c>
      <c r="C5" s="132"/>
      <c r="D5" s="110" t="s">
        <v>2</v>
      </c>
      <c r="E5" s="110" t="s">
        <v>3</v>
      </c>
      <c r="F5" s="110" t="s">
        <v>4</v>
      </c>
      <c r="G5" s="110" t="s">
        <v>5</v>
      </c>
      <c r="H5" s="110" t="s">
        <v>6</v>
      </c>
      <c r="I5" s="123" t="s">
        <v>7</v>
      </c>
      <c r="J5" s="123" t="s">
        <v>8</v>
      </c>
      <c r="K5" s="123" t="s">
        <v>9</v>
      </c>
      <c r="L5" s="106" t="s">
        <v>10</v>
      </c>
    </row>
    <row r="6" spans="2:12" ht="12.75" customHeight="1" thickBot="1">
      <c r="B6" s="98"/>
      <c r="C6" s="133"/>
      <c r="D6" s="107"/>
      <c r="E6" s="107"/>
      <c r="F6" s="107"/>
      <c r="G6" s="107"/>
      <c r="H6" s="107"/>
      <c r="I6" s="124"/>
      <c r="J6" s="124"/>
      <c r="K6" s="124"/>
      <c r="L6" s="107"/>
    </row>
    <row r="7" spans="2:12" ht="12.75" customHeight="1" thickBot="1">
      <c r="B7" s="112" t="s">
        <v>2</v>
      </c>
      <c r="C7" s="14" t="str">
        <f>'[1]Confirmed Players'!$J$55</f>
        <v>Ganga Gopinathan</v>
      </c>
      <c r="D7" s="117"/>
      <c r="E7" s="114">
        <v>21</v>
      </c>
      <c r="F7" s="114">
        <v>9</v>
      </c>
      <c r="G7" s="114">
        <v>16</v>
      </c>
      <c r="H7" s="155">
        <f>COUNTIF(D7:G8,21)</f>
        <v>1</v>
      </c>
      <c r="I7" s="155">
        <f>SUM(D7:G8)</f>
        <v>46</v>
      </c>
      <c r="J7" s="155">
        <f>SUM(D7:D14)</f>
        <v>58</v>
      </c>
      <c r="K7" s="155">
        <f>SUM(I7-J7)</f>
        <v>-12</v>
      </c>
      <c r="L7" s="114">
        <v>4</v>
      </c>
    </row>
    <row r="8" spans="2:12" ht="12.75" customHeight="1" thickBot="1">
      <c r="B8" s="98"/>
      <c r="C8" s="15" t="str">
        <f>'[1]Confirmed Players'!$L$55</f>
        <v>Angelin Ferns</v>
      </c>
      <c r="D8" s="117"/>
      <c r="E8" s="114"/>
      <c r="F8" s="114"/>
      <c r="G8" s="114"/>
      <c r="H8" s="155"/>
      <c r="I8" s="155"/>
      <c r="J8" s="155"/>
      <c r="K8" s="155"/>
      <c r="L8" s="114"/>
    </row>
    <row r="9" spans="2:12" ht="12.75" customHeight="1" thickBot="1">
      <c r="B9" s="110" t="s">
        <v>3</v>
      </c>
      <c r="C9" s="12" t="str">
        <f>'[1]Confirmed Players'!$J$54</f>
        <v>Ritika Singh</v>
      </c>
      <c r="D9" s="114">
        <v>16</v>
      </c>
      <c r="E9" s="115"/>
      <c r="F9" s="114">
        <v>21</v>
      </c>
      <c r="G9" s="114">
        <v>21</v>
      </c>
      <c r="H9" s="155">
        <f t="shared" ref="H9" si="0">COUNTIF(D9:G10,21)</f>
        <v>2</v>
      </c>
      <c r="I9" s="155">
        <f>SUM(D9:G10)</f>
        <v>58</v>
      </c>
      <c r="J9" s="155">
        <f>SUM(E7:E14)</f>
        <v>52</v>
      </c>
      <c r="K9" s="155">
        <f t="shared" ref="K9" si="1">SUM(I9-J9)</f>
        <v>6</v>
      </c>
      <c r="L9" s="114">
        <v>2</v>
      </c>
    </row>
    <row r="10" spans="2:12" ht="12.75" customHeight="1" thickBot="1">
      <c r="B10" s="107"/>
      <c r="C10" s="13" t="str">
        <f>'[1]Confirmed Players'!$L$54</f>
        <v>Shruti Rao</v>
      </c>
      <c r="D10" s="114"/>
      <c r="E10" s="115"/>
      <c r="F10" s="114"/>
      <c r="G10" s="114"/>
      <c r="H10" s="155"/>
      <c r="I10" s="155"/>
      <c r="J10" s="155"/>
      <c r="K10" s="155"/>
      <c r="L10" s="114"/>
    </row>
    <row r="11" spans="2:12" ht="12.75" customHeight="1" thickBot="1">
      <c r="B11" s="110" t="s">
        <v>4</v>
      </c>
      <c r="C11" s="12" t="str">
        <f>'[1]Confirmed Players'!$J$57</f>
        <v>Tuyet Tran</v>
      </c>
      <c r="D11" s="114">
        <v>21</v>
      </c>
      <c r="E11" s="114">
        <v>19</v>
      </c>
      <c r="F11" s="115"/>
      <c r="G11" s="114">
        <v>21</v>
      </c>
      <c r="H11" s="155">
        <f t="shared" ref="H11" si="2">COUNTIF(D11:G12,21)</f>
        <v>2</v>
      </c>
      <c r="I11" s="155">
        <f t="shared" ref="I11" si="3">SUM(D11:G12)</f>
        <v>61</v>
      </c>
      <c r="J11" s="155">
        <f>SUM(F7:F14)</f>
        <v>49</v>
      </c>
      <c r="K11" s="155">
        <f t="shared" ref="K11" si="4">SUM(I11-J11)</f>
        <v>12</v>
      </c>
      <c r="L11" s="114">
        <v>1</v>
      </c>
    </row>
    <row r="12" spans="2:12" ht="12.75" customHeight="1" thickBot="1">
      <c r="B12" s="107"/>
      <c r="C12" s="12" t="str">
        <f>'[1]Confirmed Players'!$L$57</f>
        <v>Fiona Au</v>
      </c>
      <c r="D12" s="114"/>
      <c r="E12" s="114"/>
      <c r="F12" s="115"/>
      <c r="G12" s="114"/>
      <c r="H12" s="155"/>
      <c r="I12" s="155"/>
      <c r="J12" s="155"/>
      <c r="K12" s="155"/>
      <c r="L12" s="114"/>
    </row>
    <row r="13" spans="2:12" ht="12.75" customHeight="1" thickBot="1">
      <c r="B13" s="112" t="s">
        <v>5</v>
      </c>
      <c r="C13" s="2" t="s">
        <v>233</v>
      </c>
      <c r="D13" s="125">
        <v>21</v>
      </c>
      <c r="E13" s="114">
        <v>12</v>
      </c>
      <c r="F13" s="114">
        <v>19</v>
      </c>
      <c r="G13" s="115"/>
      <c r="H13" s="155">
        <f t="shared" ref="H13" si="5">COUNTIF(D13:G14,21)</f>
        <v>1</v>
      </c>
      <c r="I13" s="155">
        <f t="shared" ref="I13" si="6">SUM(D13:G14)</f>
        <v>52</v>
      </c>
      <c r="J13" s="155">
        <f>SUM(G7:G14)</f>
        <v>58</v>
      </c>
      <c r="K13" s="155">
        <f t="shared" ref="K13" si="7">SUM(I13-J13)</f>
        <v>-6</v>
      </c>
      <c r="L13" s="114">
        <v>3</v>
      </c>
    </row>
    <row r="14" spans="2:12" ht="12.75" customHeight="1" thickBot="1">
      <c r="B14" s="98"/>
      <c r="C14" s="5" t="s">
        <v>234</v>
      </c>
      <c r="D14" s="125"/>
      <c r="E14" s="114"/>
      <c r="F14" s="114"/>
      <c r="G14" s="115"/>
      <c r="H14" s="155"/>
      <c r="I14" s="155"/>
      <c r="J14" s="155"/>
      <c r="K14" s="155"/>
      <c r="L14" s="114"/>
    </row>
    <row r="15" spans="2:12" ht="12.75" customHeight="1">
      <c r="B15" s="7"/>
      <c r="D15" s="7"/>
      <c r="E15" s="7"/>
      <c r="F15" s="7"/>
      <c r="G15" s="9"/>
      <c r="H15" s="7"/>
      <c r="I15" s="7"/>
      <c r="J15" s="7"/>
      <c r="K15" s="7"/>
      <c r="L15" s="7"/>
    </row>
    <row r="16" spans="2:12" ht="12.75" customHeight="1">
      <c r="B16" s="7"/>
      <c r="D16" s="7"/>
      <c r="E16" s="7"/>
      <c r="F16" s="7"/>
    </row>
    <row r="17" spans="2:12" ht="12.75" customHeight="1">
      <c r="B17" s="11" t="s">
        <v>13</v>
      </c>
      <c r="C17" s="10"/>
      <c r="D17" s="7"/>
      <c r="E17" s="7"/>
      <c r="F17" s="7"/>
    </row>
    <row r="18" spans="2:12" ht="12.75" customHeight="1">
      <c r="B18" s="11"/>
      <c r="C18" s="10"/>
      <c r="D18" s="7"/>
      <c r="E18" s="7"/>
      <c r="F18" s="7"/>
    </row>
    <row r="19" spans="2:12" ht="12.75" customHeight="1" thickBot="1"/>
    <row r="20" spans="2:12" ht="12.75" customHeight="1">
      <c r="B20" s="112" t="s">
        <v>14</v>
      </c>
      <c r="C20" s="132"/>
      <c r="D20" s="110" t="s">
        <v>2</v>
      </c>
      <c r="E20" s="110" t="s">
        <v>3</v>
      </c>
      <c r="F20" s="110" t="s">
        <v>4</v>
      </c>
      <c r="G20" s="110" t="s">
        <v>5</v>
      </c>
      <c r="H20" s="110" t="s">
        <v>6</v>
      </c>
      <c r="I20" s="123" t="s">
        <v>7</v>
      </c>
      <c r="J20" s="123" t="s">
        <v>8</v>
      </c>
      <c r="K20" s="123" t="s">
        <v>9</v>
      </c>
      <c r="L20" s="106" t="s">
        <v>10</v>
      </c>
    </row>
    <row r="21" spans="2:12" ht="12.75" customHeight="1" thickBot="1">
      <c r="B21" s="98"/>
      <c r="C21" s="133"/>
      <c r="D21" s="107"/>
      <c r="E21" s="107"/>
      <c r="F21" s="107"/>
      <c r="G21" s="107"/>
      <c r="H21" s="107"/>
      <c r="I21" s="124"/>
      <c r="J21" s="124"/>
      <c r="K21" s="124"/>
      <c r="L21" s="107"/>
    </row>
    <row r="22" spans="2:12" ht="12.75" customHeight="1" thickBot="1">
      <c r="B22" s="112" t="s">
        <v>2</v>
      </c>
      <c r="C22" s="2" t="str">
        <f>'[1]Confirmed Players'!$J$56</f>
        <v>Angela Dietel</v>
      </c>
      <c r="D22" s="117"/>
      <c r="E22" s="114">
        <v>13</v>
      </c>
      <c r="F22" s="114">
        <v>11</v>
      </c>
      <c r="G22" s="114">
        <v>15</v>
      </c>
      <c r="H22" s="155">
        <f>COUNTIF(D22:G23,21)</f>
        <v>0</v>
      </c>
      <c r="I22" s="155">
        <f>SUM(D22:G23)</f>
        <v>39</v>
      </c>
      <c r="J22" s="155">
        <f>SUM(D22:D29)</f>
        <v>63</v>
      </c>
      <c r="K22" s="155">
        <f>SUM(I22-J22)</f>
        <v>-24</v>
      </c>
      <c r="L22" s="155">
        <v>4</v>
      </c>
    </row>
    <row r="23" spans="2:12" ht="12.75" customHeight="1" thickBot="1">
      <c r="B23" s="98"/>
      <c r="C23" s="13" t="str">
        <f>'[1]Confirmed Players'!$L$56</f>
        <v>Sam Gonzalez</v>
      </c>
      <c r="D23" s="117"/>
      <c r="E23" s="114"/>
      <c r="F23" s="114"/>
      <c r="G23" s="114"/>
      <c r="H23" s="155"/>
      <c r="I23" s="155"/>
      <c r="J23" s="155"/>
      <c r="K23" s="155"/>
      <c r="L23" s="155"/>
    </row>
    <row r="24" spans="2:12" ht="12.75" customHeight="1" thickBot="1">
      <c r="B24" s="110" t="s">
        <v>3</v>
      </c>
      <c r="C24" s="14" t="str">
        <f>'[1]Confirmed Players'!$J$51</f>
        <v>Inna Boyd</v>
      </c>
      <c r="D24" s="114">
        <v>21</v>
      </c>
      <c r="E24" s="115"/>
      <c r="F24" s="114">
        <v>20</v>
      </c>
      <c r="G24" s="114">
        <v>14</v>
      </c>
      <c r="H24" s="155">
        <f t="shared" ref="H24" si="8">COUNTIF(D24:G25,21)</f>
        <v>1</v>
      </c>
      <c r="I24" s="155">
        <f>SUM(D24:G25)</f>
        <v>55</v>
      </c>
      <c r="J24" s="155">
        <f>SUM(E22:E29)</f>
        <v>55</v>
      </c>
      <c r="K24" s="155">
        <f t="shared" ref="K24" si="9">SUM(I24-J24)</f>
        <v>0</v>
      </c>
      <c r="L24" s="155">
        <v>3</v>
      </c>
    </row>
    <row r="25" spans="2:12" ht="12.75" customHeight="1" thickBot="1">
      <c r="B25" s="107"/>
      <c r="C25" s="13" t="str">
        <f>'[1]Confirmed Players'!$L$51</f>
        <v>Nicki Mitchener</v>
      </c>
      <c r="D25" s="114"/>
      <c r="E25" s="115"/>
      <c r="F25" s="114"/>
      <c r="G25" s="114"/>
      <c r="H25" s="155"/>
      <c r="I25" s="155"/>
      <c r="J25" s="155"/>
      <c r="K25" s="155"/>
      <c r="L25" s="155"/>
    </row>
    <row r="26" spans="2:12" ht="12.75" customHeight="1" thickBot="1">
      <c r="B26" s="110" t="s">
        <v>4</v>
      </c>
      <c r="C26" s="14" t="str">
        <f>'[1]Confirmed Players'!$J$53</f>
        <v>Puiwah Mak</v>
      </c>
      <c r="D26" s="114">
        <v>21</v>
      </c>
      <c r="E26" s="114">
        <v>21</v>
      </c>
      <c r="F26" s="115"/>
      <c r="G26" s="114">
        <v>16</v>
      </c>
      <c r="H26" s="155">
        <f t="shared" ref="H26" si="10">COUNTIF(D26:G27,21)</f>
        <v>2</v>
      </c>
      <c r="I26" s="155">
        <f t="shared" ref="I26" si="11">SUM(D26:G27)</f>
        <v>58</v>
      </c>
      <c r="J26" s="155">
        <f>SUM(F22:F29)</f>
        <v>52</v>
      </c>
      <c r="K26" s="155">
        <f t="shared" ref="K26" si="12">SUM(I26-J26)</f>
        <v>6</v>
      </c>
      <c r="L26" s="155">
        <v>2</v>
      </c>
    </row>
    <row r="27" spans="2:12" ht="12.75" customHeight="1" thickBot="1">
      <c r="B27" s="107"/>
      <c r="C27" s="13" t="str">
        <f>'[1]Confirmed Players'!$L$53</f>
        <v>Kyoko Osawa</v>
      </c>
      <c r="D27" s="114"/>
      <c r="E27" s="114"/>
      <c r="F27" s="115"/>
      <c r="G27" s="114"/>
      <c r="H27" s="155"/>
      <c r="I27" s="155"/>
      <c r="J27" s="155"/>
      <c r="K27" s="155"/>
      <c r="L27" s="155"/>
    </row>
    <row r="28" spans="2:12" ht="12.75" customHeight="1" thickBot="1">
      <c r="B28" s="110" t="s">
        <v>5</v>
      </c>
      <c r="C28" s="14" t="str">
        <f>'[1]Confirmed Players'!$J$52</f>
        <v>Jaya Bhat</v>
      </c>
      <c r="D28" s="114">
        <v>21</v>
      </c>
      <c r="E28" s="114">
        <v>21</v>
      </c>
      <c r="F28" s="114">
        <v>21</v>
      </c>
      <c r="G28" s="115"/>
      <c r="H28" s="155">
        <f t="shared" ref="H28" si="13">COUNTIF(D28:G29,21)</f>
        <v>3</v>
      </c>
      <c r="I28" s="155">
        <f t="shared" ref="I28" si="14">SUM(D28:G29)</f>
        <v>63</v>
      </c>
      <c r="J28" s="155">
        <f>SUM(G22:G29)</f>
        <v>45</v>
      </c>
      <c r="K28" s="155">
        <f t="shared" ref="K28" si="15">SUM(I28-J28)</f>
        <v>18</v>
      </c>
      <c r="L28" s="155">
        <v>1</v>
      </c>
    </row>
    <row r="29" spans="2:12" ht="12.75" customHeight="1" thickBot="1">
      <c r="B29" s="107"/>
      <c r="C29" s="13" t="str">
        <f>'[1]Confirmed Players'!$L$52</f>
        <v>Deepthi Rao</v>
      </c>
      <c r="D29" s="114"/>
      <c r="E29" s="114"/>
      <c r="F29" s="114"/>
      <c r="G29" s="115"/>
      <c r="H29" s="155"/>
      <c r="I29" s="155"/>
      <c r="J29" s="155"/>
      <c r="K29" s="155"/>
      <c r="L29" s="155"/>
    </row>
    <row r="30" spans="2:12" ht="12.75" customHeight="1">
      <c r="B30" s="7"/>
      <c r="C30" s="8"/>
      <c r="D30" s="7"/>
      <c r="E30" s="7"/>
      <c r="F30" s="7"/>
      <c r="G30" s="9"/>
      <c r="H30" s="7"/>
      <c r="I30" s="7"/>
      <c r="J30" s="7"/>
      <c r="K30" s="7"/>
      <c r="L30" s="7"/>
    </row>
    <row r="31" spans="2:12" ht="12.75" customHeight="1">
      <c r="B31" s="7"/>
      <c r="C31" s="10"/>
      <c r="D31" s="7"/>
      <c r="E31" s="7"/>
      <c r="F31" s="7"/>
    </row>
    <row r="32" spans="2:12" ht="12.75" customHeight="1">
      <c r="B32" s="11" t="s">
        <v>13</v>
      </c>
      <c r="C32" s="10"/>
      <c r="D32" s="7"/>
      <c r="E32" s="7"/>
      <c r="F32" s="7"/>
    </row>
    <row r="34" spans="1:9" ht="13.5" thickBot="1"/>
    <row r="35" spans="1:9" ht="12.75" customHeight="1">
      <c r="B35" s="93" t="s">
        <v>15</v>
      </c>
      <c r="C35" s="94"/>
    </row>
    <row r="36" spans="1:9" ht="13.5" customHeight="1" thickBot="1">
      <c r="B36" s="95"/>
      <c r="C36" s="96"/>
    </row>
    <row r="37" spans="1:9" ht="13.5" thickBot="1"/>
    <row r="38" spans="1:9">
      <c r="B38" s="106">
        <v>1</v>
      </c>
      <c r="C38" s="14" t="s">
        <v>235</v>
      </c>
      <c r="D38" s="108" t="s">
        <v>17</v>
      </c>
      <c r="E38" s="110" t="s">
        <v>18</v>
      </c>
      <c r="F38" s="110" t="s">
        <v>19</v>
      </c>
      <c r="G38" s="54" t="s">
        <v>236</v>
      </c>
      <c r="H38" s="55"/>
      <c r="I38" s="146" t="s">
        <v>237</v>
      </c>
    </row>
    <row r="39" spans="1:9" ht="13.5" thickBot="1">
      <c r="B39" s="107"/>
      <c r="C39" s="13" t="s">
        <v>238</v>
      </c>
      <c r="D39" s="109"/>
      <c r="E39" s="111"/>
      <c r="F39" s="111"/>
      <c r="G39" s="56" t="s">
        <v>239</v>
      </c>
      <c r="H39" s="57"/>
      <c r="I39" s="111"/>
    </row>
    <row r="40" spans="1:9" ht="13.5" thickBot="1">
      <c r="B40" s="20"/>
      <c r="G40" s="11"/>
      <c r="H40" s="11"/>
      <c r="I40" s="11"/>
    </row>
    <row r="41" spans="1:9">
      <c r="B41" s="106">
        <v>2</v>
      </c>
      <c r="C41" s="59" t="s">
        <v>240</v>
      </c>
      <c r="D41" s="108" t="s">
        <v>23</v>
      </c>
      <c r="E41" s="110" t="s">
        <v>18</v>
      </c>
      <c r="F41" s="110" t="s">
        <v>24</v>
      </c>
      <c r="G41" s="21" t="s">
        <v>241</v>
      </c>
      <c r="H41" s="17"/>
      <c r="I41" s="110" t="s">
        <v>132</v>
      </c>
    </row>
    <row r="42" spans="1:9" ht="13.5" thickBot="1">
      <c r="B42" s="107"/>
      <c r="C42" s="60" t="s">
        <v>242</v>
      </c>
      <c r="D42" s="109"/>
      <c r="E42" s="111"/>
      <c r="F42" s="111"/>
      <c r="G42" s="22" t="s">
        <v>243</v>
      </c>
      <c r="H42" s="19"/>
      <c r="I42" s="111"/>
    </row>
    <row r="43" spans="1:9">
      <c r="A43" s="24"/>
      <c r="B43" s="25"/>
      <c r="C43" s="10"/>
      <c r="D43" s="7"/>
    </row>
    <row r="44" spans="1:9">
      <c r="A44" s="24"/>
      <c r="B44" s="25"/>
      <c r="C44" s="10"/>
      <c r="D44" s="7"/>
    </row>
    <row r="46" spans="1:9" ht="13.5" thickBot="1"/>
    <row r="47" spans="1:9" ht="12.75" customHeight="1">
      <c r="B47" s="93" t="s">
        <v>28</v>
      </c>
      <c r="C47" s="94"/>
    </row>
    <row r="48" spans="1:9" ht="13.5" customHeight="1" thickBot="1">
      <c r="B48" s="95"/>
      <c r="C48" s="96"/>
    </row>
    <row r="50" spans="2:12" ht="13.5" thickBot="1"/>
    <row r="51" spans="2:12">
      <c r="B51" s="106">
        <v>1</v>
      </c>
      <c r="C51" s="14" t="s">
        <v>236</v>
      </c>
      <c r="D51" s="110" t="s">
        <v>18</v>
      </c>
      <c r="E51" s="54" t="s">
        <v>240</v>
      </c>
      <c r="F51" s="55"/>
      <c r="G51" s="112" t="s">
        <v>186</v>
      </c>
      <c r="H51" s="136"/>
      <c r="I51" s="91"/>
    </row>
    <row r="52" spans="2:12" ht="13.5" thickBot="1">
      <c r="B52" s="107"/>
      <c r="C52" s="13" t="s">
        <v>239</v>
      </c>
      <c r="D52" s="111"/>
      <c r="E52" s="56" t="s">
        <v>242</v>
      </c>
      <c r="F52" s="57"/>
      <c r="G52" s="113"/>
      <c r="H52" s="100"/>
      <c r="I52" s="92"/>
    </row>
    <row r="55" spans="2:12" ht="13.5" thickBot="1"/>
    <row r="56" spans="2:12" ht="12.75" customHeight="1" thickBot="1">
      <c r="B56" s="85" t="s">
        <v>31</v>
      </c>
      <c r="C56" s="86"/>
      <c r="D56" s="86"/>
      <c r="E56" s="86"/>
      <c r="F56" s="86"/>
      <c r="G56" s="86"/>
      <c r="H56" s="86"/>
      <c r="I56" s="86"/>
      <c r="J56" s="86"/>
      <c r="K56" s="86"/>
      <c r="L56" s="87"/>
    </row>
    <row r="57" spans="2:12" ht="13.5" customHeight="1" thickBot="1">
      <c r="B57" s="196"/>
      <c r="C57" s="197"/>
      <c r="D57" s="197"/>
      <c r="E57" s="197"/>
      <c r="F57" s="197"/>
      <c r="G57" s="197"/>
      <c r="H57" s="197"/>
      <c r="I57" s="197"/>
      <c r="J57" s="197"/>
      <c r="K57" s="197"/>
      <c r="L57" s="198"/>
    </row>
    <row r="138" spans="1:1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</row>
    <row r="139" spans="1:1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</row>
  </sheetData>
  <sheetProtection password="DEF3" sheet="1" objects="1" scenarios="1"/>
  <mergeCells count="117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8:L29"/>
    <mergeCell ref="B35:C36"/>
    <mergeCell ref="B38:B39"/>
    <mergeCell ref="D38:D39"/>
    <mergeCell ref="E38:E39"/>
    <mergeCell ref="F38:F39"/>
    <mergeCell ref="I38:I39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B51:B52"/>
    <mergeCell ref="D51:D52"/>
    <mergeCell ref="G51:I52"/>
    <mergeCell ref="B56:L57"/>
    <mergeCell ref="B41:B42"/>
    <mergeCell ref="D41:D42"/>
    <mergeCell ref="E41:E42"/>
    <mergeCell ref="F41:F42"/>
    <mergeCell ref="I41:I42"/>
    <mergeCell ref="B47:C48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41"/>
  <sheetViews>
    <sheetView zoomScaleNormal="100" workbookViewId="0">
      <pane ySplit="2" topLeftCell="A3" activePane="bottomLeft" state="frozen"/>
      <selection activeCell="N28" sqref="N28"/>
      <selection pane="bottomLeft"/>
    </sheetView>
  </sheetViews>
  <sheetFormatPr defaultRowHeight="12.75"/>
  <cols>
    <col min="1" max="1" width="1.7109375" customWidth="1"/>
    <col min="2" max="2" width="3.5703125" customWidth="1"/>
    <col min="3" max="3" width="19.42578125" customWidth="1"/>
    <col min="4" max="5" width="7.7109375" customWidth="1"/>
    <col min="6" max="6" width="8.140625" customWidth="1"/>
    <col min="7" max="8" width="7.7109375" customWidth="1"/>
    <col min="9" max="9" width="6.85546875" customWidth="1"/>
    <col min="10" max="10" width="7" customWidth="1"/>
    <col min="11" max="11" width="7.7109375" customWidth="1"/>
    <col min="12" max="13" width="7.85546875" customWidth="1"/>
  </cols>
  <sheetData>
    <row r="1" spans="2:13" ht="11.25" customHeight="1">
      <c r="B1" s="126" t="s">
        <v>244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2:13" ht="12" customHeight="1" thickBot="1"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2:13" ht="12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ht="12.75" customHeight="1">
      <c r="B4" s="112" t="s">
        <v>1</v>
      </c>
      <c r="C4" s="132"/>
      <c r="D4" s="110" t="s">
        <v>2</v>
      </c>
      <c r="E4" s="110" t="s">
        <v>3</v>
      </c>
      <c r="F4" s="110" t="s">
        <v>4</v>
      </c>
      <c r="G4" s="110" t="s">
        <v>5</v>
      </c>
      <c r="H4" s="110" t="s">
        <v>73</v>
      </c>
      <c r="I4" s="110" t="s">
        <v>6</v>
      </c>
      <c r="J4" s="123" t="s">
        <v>7</v>
      </c>
      <c r="K4" s="123" t="s">
        <v>8</v>
      </c>
      <c r="L4" s="123" t="s">
        <v>9</v>
      </c>
      <c r="M4" s="106" t="s">
        <v>10</v>
      </c>
    </row>
    <row r="5" spans="2:13" ht="12.75" customHeight="1" thickBot="1">
      <c r="B5" s="98"/>
      <c r="C5" s="133"/>
      <c r="D5" s="107"/>
      <c r="E5" s="107"/>
      <c r="F5" s="107"/>
      <c r="G5" s="107"/>
      <c r="H5" s="107"/>
      <c r="I5" s="107"/>
      <c r="J5" s="124"/>
      <c r="K5" s="124"/>
      <c r="L5" s="124"/>
      <c r="M5" s="107"/>
    </row>
    <row r="6" spans="2:13" ht="12.75" customHeight="1" thickBot="1">
      <c r="B6" s="112" t="s">
        <v>2</v>
      </c>
      <c r="C6" s="4" t="s">
        <v>239</v>
      </c>
      <c r="D6" s="117"/>
      <c r="E6" s="114">
        <v>19</v>
      </c>
      <c r="F6" s="114">
        <v>20</v>
      </c>
      <c r="G6" s="114">
        <v>21</v>
      </c>
      <c r="H6" s="114">
        <v>14</v>
      </c>
      <c r="I6" s="114">
        <f>COUNTIF(D6:H7,21)</f>
        <v>1</v>
      </c>
      <c r="J6" s="114">
        <f>SUM(D6:H7)</f>
        <v>74</v>
      </c>
      <c r="K6" s="114">
        <f>SUM(D6:D15)</f>
        <v>77</v>
      </c>
      <c r="L6" s="114">
        <f>SUM(J6-K6)</f>
        <v>-3</v>
      </c>
      <c r="M6" s="114">
        <v>4</v>
      </c>
    </row>
    <row r="7" spans="2:13" ht="12.75" customHeight="1" thickBot="1">
      <c r="B7" s="98"/>
      <c r="C7" s="43" t="s">
        <v>245</v>
      </c>
      <c r="D7" s="117"/>
      <c r="E7" s="114"/>
      <c r="F7" s="114"/>
      <c r="G7" s="114"/>
      <c r="H7" s="114"/>
      <c r="I7" s="114"/>
      <c r="J7" s="114"/>
      <c r="K7" s="114"/>
      <c r="L7" s="114"/>
      <c r="M7" s="114"/>
    </row>
    <row r="8" spans="2:13" ht="12.75" customHeight="1" thickBot="1">
      <c r="B8" s="112" t="s">
        <v>3</v>
      </c>
      <c r="C8" s="4" t="s">
        <v>240</v>
      </c>
      <c r="D8" s="125">
        <v>21</v>
      </c>
      <c r="E8" s="115"/>
      <c r="F8" s="114">
        <v>16</v>
      </c>
      <c r="G8" s="114">
        <v>21</v>
      </c>
      <c r="H8" s="114">
        <v>21</v>
      </c>
      <c r="I8" s="114">
        <f t="shared" ref="I8" si="0">COUNTIF(D8:H9,21)</f>
        <v>3</v>
      </c>
      <c r="J8" s="114">
        <f t="shared" ref="J8" si="1">SUM(D8:H9)</f>
        <v>79</v>
      </c>
      <c r="K8" s="106">
        <f>SUM(E6:E15)</f>
        <v>61</v>
      </c>
      <c r="L8" s="114">
        <f t="shared" ref="L8" si="2">SUM(J8-K8)</f>
        <v>18</v>
      </c>
      <c r="M8" s="114">
        <v>2</v>
      </c>
    </row>
    <row r="9" spans="2:13" ht="12.75" customHeight="1" thickBot="1">
      <c r="B9" s="98"/>
      <c r="C9" s="5" t="s">
        <v>246</v>
      </c>
      <c r="D9" s="125"/>
      <c r="E9" s="115"/>
      <c r="F9" s="114"/>
      <c r="G9" s="114"/>
      <c r="H9" s="114"/>
      <c r="I9" s="114"/>
      <c r="J9" s="114"/>
      <c r="K9" s="107"/>
      <c r="L9" s="114"/>
      <c r="M9" s="114"/>
    </row>
    <row r="10" spans="2:13" ht="12.75" customHeight="1" thickBot="1">
      <c r="B10" s="112" t="s">
        <v>4</v>
      </c>
      <c r="C10" s="43" t="s">
        <v>238</v>
      </c>
      <c r="D10" s="125">
        <v>21</v>
      </c>
      <c r="E10" s="114">
        <v>21</v>
      </c>
      <c r="F10" s="115"/>
      <c r="G10" s="114">
        <v>21</v>
      </c>
      <c r="H10" s="114">
        <v>21</v>
      </c>
      <c r="I10" s="114">
        <f t="shared" ref="I10" si="3">COUNTIF(D10:H11,21)</f>
        <v>4</v>
      </c>
      <c r="J10" s="114">
        <f t="shared" ref="J10" si="4">SUM(D10:H11)</f>
        <v>84</v>
      </c>
      <c r="K10" s="106">
        <f>SUM(F6:F15)</f>
        <v>66</v>
      </c>
      <c r="L10" s="114">
        <f t="shared" ref="L10" si="5">SUM(J10-K10)</f>
        <v>18</v>
      </c>
      <c r="M10" s="114">
        <v>1</v>
      </c>
    </row>
    <row r="11" spans="2:13" ht="12.75" customHeight="1" thickBot="1">
      <c r="B11" s="98"/>
      <c r="C11" s="43" t="s">
        <v>220</v>
      </c>
      <c r="D11" s="125"/>
      <c r="E11" s="114"/>
      <c r="F11" s="115"/>
      <c r="G11" s="114"/>
      <c r="H11" s="114"/>
      <c r="I11" s="114"/>
      <c r="J11" s="114"/>
      <c r="K11" s="107"/>
      <c r="L11" s="114"/>
      <c r="M11" s="114"/>
    </row>
    <row r="12" spans="2:13" ht="12.75" customHeight="1" thickBot="1">
      <c r="B12" s="112" t="s">
        <v>5</v>
      </c>
      <c r="C12" s="4" t="s">
        <v>247</v>
      </c>
      <c r="D12" s="125">
        <v>14</v>
      </c>
      <c r="E12" s="114">
        <v>10</v>
      </c>
      <c r="F12" s="114">
        <v>16</v>
      </c>
      <c r="G12" s="115"/>
      <c r="H12" s="156">
        <v>20</v>
      </c>
      <c r="I12" s="114">
        <f>COUNTIF(D12:H13,21)</f>
        <v>0</v>
      </c>
      <c r="J12" s="114">
        <f t="shared" ref="J12" si="6">SUM(D12:H13)</f>
        <v>60</v>
      </c>
      <c r="K12" s="106">
        <f>SUM(G6:G15)</f>
        <v>84</v>
      </c>
      <c r="L12" s="114">
        <f t="shared" ref="L12" si="7">SUM(J12-K12)</f>
        <v>-24</v>
      </c>
      <c r="M12" s="114">
        <v>5</v>
      </c>
    </row>
    <row r="13" spans="2:13" ht="12.75" customHeight="1" thickBot="1">
      <c r="B13" s="98"/>
      <c r="C13" s="5" t="s">
        <v>248</v>
      </c>
      <c r="D13" s="125"/>
      <c r="E13" s="114"/>
      <c r="F13" s="114"/>
      <c r="G13" s="115"/>
      <c r="H13" s="156"/>
      <c r="I13" s="114"/>
      <c r="J13" s="114"/>
      <c r="K13" s="107"/>
      <c r="L13" s="114"/>
      <c r="M13" s="114"/>
    </row>
    <row r="14" spans="2:13" ht="12.75" customHeight="1" thickBot="1">
      <c r="B14" s="112" t="s">
        <v>73</v>
      </c>
      <c r="C14" s="43" t="s">
        <v>249</v>
      </c>
      <c r="D14" s="125">
        <v>21</v>
      </c>
      <c r="E14" s="114">
        <v>11</v>
      </c>
      <c r="F14" s="114">
        <v>14</v>
      </c>
      <c r="G14" s="156">
        <v>21</v>
      </c>
      <c r="H14" s="157"/>
      <c r="I14" s="114">
        <f t="shared" ref="I14" si="8">COUNTIF(D14:H15,21)</f>
        <v>2</v>
      </c>
      <c r="J14" s="114">
        <f t="shared" ref="J14" si="9">SUM(D14:H15)</f>
        <v>67</v>
      </c>
      <c r="K14" s="106">
        <f>SUM(H6:H15)</f>
        <v>76</v>
      </c>
      <c r="L14" s="114">
        <f t="shared" ref="L14" si="10">SUM(J14-K14)</f>
        <v>-9</v>
      </c>
      <c r="M14" s="114">
        <v>3</v>
      </c>
    </row>
    <row r="15" spans="2:13" ht="12.75" customHeight="1" thickBot="1">
      <c r="B15" s="98"/>
      <c r="C15" s="5" t="s">
        <v>226</v>
      </c>
      <c r="D15" s="125"/>
      <c r="E15" s="114"/>
      <c r="F15" s="114"/>
      <c r="G15" s="156"/>
      <c r="H15" s="157"/>
      <c r="I15" s="114"/>
      <c r="J15" s="114"/>
      <c r="K15" s="107"/>
      <c r="L15" s="114"/>
      <c r="M15" s="114"/>
    </row>
    <row r="16" spans="2:13" ht="12.75" customHeight="1">
      <c r="B16" s="7"/>
      <c r="C16" s="8"/>
      <c r="D16" s="7"/>
      <c r="E16" s="7"/>
      <c r="F16" s="7"/>
      <c r="G16" s="9"/>
      <c r="H16" s="7"/>
      <c r="I16" s="7"/>
      <c r="J16" s="7"/>
      <c r="K16" s="7"/>
      <c r="L16" s="7"/>
    </row>
    <row r="17" spans="2:13" ht="12.75" customHeight="1">
      <c r="B17" s="11" t="s">
        <v>109</v>
      </c>
      <c r="C17" s="10"/>
      <c r="D17" s="7"/>
      <c r="E17" s="7"/>
      <c r="F17" s="7"/>
    </row>
    <row r="18" spans="2:13" ht="12.75" customHeight="1" thickBot="1">
      <c r="B18" s="11"/>
      <c r="C18" s="10"/>
      <c r="D18" s="7"/>
      <c r="E18" s="7"/>
      <c r="F18" s="7"/>
    </row>
    <row r="19" spans="2:13" ht="12.75" customHeight="1">
      <c r="B19" s="112" t="s">
        <v>14</v>
      </c>
      <c r="C19" s="132"/>
      <c r="D19" s="110" t="s">
        <v>2</v>
      </c>
      <c r="E19" s="110" t="s">
        <v>3</v>
      </c>
      <c r="F19" s="110" t="s">
        <v>4</v>
      </c>
      <c r="G19" s="110" t="s">
        <v>5</v>
      </c>
      <c r="H19" s="110" t="s">
        <v>73</v>
      </c>
      <c r="I19" s="110" t="s">
        <v>6</v>
      </c>
      <c r="J19" s="123" t="s">
        <v>7</v>
      </c>
      <c r="K19" s="123" t="s">
        <v>8</v>
      </c>
      <c r="L19" s="123" t="s">
        <v>9</v>
      </c>
      <c r="M19" s="106" t="s">
        <v>10</v>
      </c>
    </row>
    <row r="20" spans="2:13" ht="12.75" customHeight="1" thickBot="1">
      <c r="B20" s="98"/>
      <c r="C20" s="133"/>
      <c r="D20" s="107"/>
      <c r="E20" s="107"/>
      <c r="F20" s="107"/>
      <c r="G20" s="107"/>
      <c r="H20" s="107"/>
      <c r="I20" s="107"/>
      <c r="J20" s="124"/>
      <c r="K20" s="124"/>
      <c r="L20" s="124"/>
      <c r="M20" s="107"/>
    </row>
    <row r="21" spans="2:13" ht="12.75" customHeight="1" thickBot="1">
      <c r="B21" s="112" t="s">
        <v>2</v>
      </c>
      <c r="C21" s="4" t="s">
        <v>235</v>
      </c>
      <c r="D21" s="117"/>
      <c r="E21" s="114">
        <v>19</v>
      </c>
      <c r="F21" s="114">
        <v>12</v>
      </c>
      <c r="G21" s="114">
        <v>21</v>
      </c>
      <c r="H21" s="114">
        <v>21</v>
      </c>
      <c r="I21" s="114">
        <f>COUNTIF(D21:H22,21)</f>
        <v>2</v>
      </c>
      <c r="J21" s="114">
        <f>SUM(D21:H22)</f>
        <v>73</v>
      </c>
      <c r="K21" s="114">
        <f>SUM(D21:D30)</f>
        <v>71</v>
      </c>
      <c r="L21" s="114">
        <f>SUM(J21-K21)</f>
        <v>2</v>
      </c>
      <c r="M21" s="114">
        <v>3</v>
      </c>
    </row>
    <row r="22" spans="2:13" ht="12.75" customHeight="1" thickBot="1">
      <c r="B22" s="98"/>
      <c r="C22" s="43" t="s">
        <v>221</v>
      </c>
      <c r="D22" s="117"/>
      <c r="E22" s="114"/>
      <c r="F22" s="114"/>
      <c r="G22" s="114"/>
      <c r="H22" s="114"/>
      <c r="I22" s="114"/>
      <c r="J22" s="114"/>
      <c r="K22" s="114"/>
      <c r="L22" s="114"/>
      <c r="M22" s="114"/>
    </row>
    <row r="23" spans="2:13" ht="12.75" customHeight="1" thickBot="1">
      <c r="B23" s="112" t="s">
        <v>3</v>
      </c>
      <c r="C23" s="4" t="s">
        <v>250</v>
      </c>
      <c r="D23" s="125">
        <v>21</v>
      </c>
      <c r="E23" s="115"/>
      <c r="F23" s="114">
        <v>14</v>
      </c>
      <c r="G23" s="114">
        <v>21</v>
      </c>
      <c r="H23" s="114">
        <v>21</v>
      </c>
      <c r="I23" s="114">
        <f t="shared" ref="I23" si="11">COUNTIF(D23:H24,21)</f>
        <v>3</v>
      </c>
      <c r="J23" s="114">
        <f t="shared" ref="J23" si="12">SUM(D23:H24)</f>
        <v>77</v>
      </c>
      <c r="K23" s="106">
        <f>SUM(E21:E30)</f>
        <v>62</v>
      </c>
      <c r="L23" s="114">
        <f t="shared" ref="L23" si="13">SUM(J23-K23)</f>
        <v>15</v>
      </c>
      <c r="M23" s="114">
        <v>2</v>
      </c>
    </row>
    <row r="24" spans="2:13" ht="12.75" customHeight="1" thickBot="1">
      <c r="B24" s="98"/>
      <c r="C24" s="5" t="s">
        <v>251</v>
      </c>
      <c r="D24" s="125"/>
      <c r="E24" s="115"/>
      <c r="F24" s="114"/>
      <c r="G24" s="114"/>
      <c r="H24" s="114"/>
      <c r="I24" s="114"/>
      <c r="J24" s="114"/>
      <c r="K24" s="107"/>
      <c r="L24" s="114"/>
      <c r="M24" s="114"/>
    </row>
    <row r="25" spans="2:13" ht="12.75" customHeight="1" thickBot="1">
      <c r="B25" s="112" t="s">
        <v>4</v>
      </c>
      <c r="C25" s="12" t="str">
        <f>'[1]Confirmed Players'!$J$72</f>
        <v>Sorayya Webber</v>
      </c>
      <c r="D25" s="125">
        <v>21</v>
      </c>
      <c r="E25" s="114">
        <v>21</v>
      </c>
      <c r="F25" s="115"/>
      <c r="G25" s="114">
        <v>21</v>
      </c>
      <c r="H25" s="114">
        <v>21</v>
      </c>
      <c r="I25" s="114">
        <f t="shared" ref="I25" si="14">COUNTIF(D25:H26,21)</f>
        <v>4</v>
      </c>
      <c r="J25" s="114">
        <f t="shared" ref="J25" si="15">SUM(D25:H26)</f>
        <v>84</v>
      </c>
      <c r="K25" s="106">
        <f>SUM(F21:F30)</f>
        <v>53</v>
      </c>
      <c r="L25" s="114">
        <f t="shared" ref="L25" si="16">SUM(J25-K25)</f>
        <v>31</v>
      </c>
      <c r="M25" s="114">
        <v>1</v>
      </c>
    </row>
    <row r="26" spans="2:13" ht="12.75" customHeight="1" thickBot="1">
      <c r="B26" s="98"/>
      <c r="C26" s="12" t="str">
        <f>'[1]Confirmed Players'!$L$72</f>
        <v>Zeaul Karim</v>
      </c>
      <c r="D26" s="125"/>
      <c r="E26" s="114"/>
      <c r="F26" s="115"/>
      <c r="G26" s="114"/>
      <c r="H26" s="114"/>
      <c r="I26" s="114"/>
      <c r="J26" s="114"/>
      <c r="K26" s="107"/>
      <c r="L26" s="114"/>
      <c r="M26" s="114"/>
    </row>
    <row r="27" spans="2:13" ht="12.75" customHeight="1" thickBot="1">
      <c r="B27" s="112" t="s">
        <v>5</v>
      </c>
      <c r="C27" s="4" t="s">
        <v>252</v>
      </c>
      <c r="D27" s="125">
        <v>15</v>
      </c>
      <c r="E27" s="114">
        <v>8</v>
      </c>
      <c r="F27" s="114">
        <v>12</v>
      </c>
      <c r="G27" s="115"/>
      <c r="H27" s="156">
        <v>17</v>
      </c>
      <c r="I27" s="114">
        <f>COUNTIF(D27:H28,21)</f>
        <v>0</v>
      </c>
      <c r="J27" s="114">
        <f t="shared" ref="J27" si="17">SUM(D27:H28)</f>
        <v>52</v>
      </c>
      <c r="K27" s="106">
        <f>SUM(G21:G30)</f>
        <v>84</v>
      </c>
      <c r="L27" s="114">
        <f t="shared" ref="L27" si="18">SUM(J27-K27)</f>
        <v>-32</v>
      </c>
      <c r="M27" s="114">
        <v>5</v>
      </c>
    </row>
    <row r="28" spans="2:13" ht="12.75" customHeight="1" thickBot="1">
      <c r="B28" s="98"/>
      <c r="C28" s="5" t="s">
        <v>210</v>
      </c>
      <c r="D28" s="125"/>
      <c r="E28" s="114"/>
      <c r="F28" s="114"/>
      <c r="G28" s="115"/>
      <c r="H28" s="156"/>
      <c r="I28" s="114"/>
      <c r="J28" s="114"/>
      <c r="K28" s="107"/>
      <c r="L28" s="114"/>
      <c r="M28" s="114"/>
    </row>
    <row r="29" spans="2:13" ht="12.75" customHeight="1" thickBot="1">
      <c r="B29" s="112" t="s">
        <v>73</v>
      </c>
      <c r="C29" s="43" t="s">
        <v>253</v>
      </c>
      <c r="D29" s="125">
        <v>14</v>
      </c>
      <c r="E29" s="114">
        <v>14</v>
      </c>
      <c r="F29" s="114">
        <v>15</v>
      </c>
      <c r="G29" s="156">
        <v>21</v>
      </c>
      <c r="H29" s="157"/>
      <c r="I29" s="114">
        <f t="shared" ref="I29" si="19">COUNTIF(D29:H30,21)</f>
        <v>1</v>
      </c>
      <c r="J29" s="114">
        <f t="shared" ref="J29" si="20">SUM(D29:H30)</f>
        <v>64</v>
      </c>
      <c r="K29" s="106">
        <f>SUM(H21:H30)</f>
        <v>80</v>
      </c>
      <c r="L29" s="114">
        <f t="shared" ref="L29" si="21">SUM(J29-K29)</f>
        <v>-16</v>
      </c>
      <c r="M29" s="114">
        <v>4</v>
      </c>
    </row>
    <row r="30" spans="2:13" ht="12.75" customHeight="1" thickBot="1">
      <c r="B30" s="98"/>
      <c r="C30" s="5" t="s">
        <v>254</v>
      </c>
      <c r="D30" s="125"/>
      <c r="E30" s="114"/>
      <c r="F30" s="114"/>
      <c r="G30" s="156"/>
      <c r="H30" s="157"/>
      <c r="I30" s="114"/>
      <c r="J30" s="114"/>
      <c r="K30" s="107"/>
      <c r="L30" s="114"/>
      <c r="M30" s="114"/>
    </row>
    <row r="31" spans="2:13" ht="12.75" customHeight="1">
      <c r="B31" s="7"/>
      <c r="C31" s="8"/>
      <c r="D31" s="7"/>
      <c r="E31" s="7"/>
      <c r="F31" s="7"/>
      <c r="G31" s="9"/>
      <c r="H31" s="7"/>
      <c r="I31" s="7"/>
      <c r="J31" s="7"/>
      <c r="K31" s="7"/>
      <c r="L31" s="7"/>
    </row>
    <row r="32" spans="2:13" ht="12.75" customHeight="1">
      <c r="B32" s="11" t="str">
        <f>B17</f>
        <v>Order   - A v C,   B v D,  C v E,  A v D,  B v E,  C v D,  A v E,  B v C,  D v E,  A v B   (Circle = Game on,   X = Finished)</v>
      </c>
      <c r="C32" s="10"/>
      <c r="D32" s="7"/>
      <c r="E32" s="7"/>
      <c r="F32" s="7"/>
    </row>
    <row r="33" spans="2:10" ht="12.75" customHeight="1"/>
    <row r="34" spans="2:10" ht="12.75" customHeight="1"/>
    <row r="35" spans="2:10" ht="13.5" customHeight="1" thickBot="1"/>
    <row r="36" spans="2:10">
      <c r="B36" s="93" t="s">
        <v>67</v>
      </c>
      <c r="C36" s="94"/>
    </row>
    <row r="37" spans="2:10" ht="13.5" thickBot="1">
      <c r="B37" s="95"/>
      <c r="C37" s="96"/>
    </row>
    <row r="38" spans="2:10" ht="13.5" thickBot="1"/>
    <row r="39" spans="2:10">
      <c r="B39" s="106">
        <v>1</v>
      </c>
      <c r="C39" s="50" t="s">
        <v>238</v>
      </c>
      <c r="D39" s="108" t="s">
        <v>17</v>
      </c>
      <c r="E39" s="110" t="s">
        <v>18</v>
      </c>
      <c r="F39" s="112" t="s">
        <v>19</v>
      </c>
      <c r="G39" s="21" t="s">
        <v>250</v>
      </c>
      <c r="H39" s="78"/>
      <c r="I39" s="17"/>
      <c r="J39" s="91" t="s">
        <v>132</v>
      </c>
    </row>
    <row r="40" spans="2:10" ht="13.5" thickBot="1">
      <c r="B40" s="107"/>
      <c r="C40" s="51" t="s">
        <v>220</v>
      </c>
      <c r="D40" s="109"/>
      <c r="E40" s="111"/>
      <c r="F40" s="113"/>
      <c r="G40" s="22" t="s">
        <v>251</v>
      </c>
      <c r="H40" s="79"/>
      <c r="I40" s="19"/>
      <c r="J40" s="92"/>
    </row>
    <row r="41" spans="2:10" ht="13.5" thickBot="1">
      <c r="B41" s="20"/>
      <c r="G41" s="10"/>
      <c r="H41" s="10"/>
      <c r="I41" s="10"/>
      <c r="J41" s="11"/>
    </row>
    <row r="42" spans="2:10">
      <c r="B42" s="106">
        <v>2</v>
      </c>
      <c r="C42" s="14" t="s">
        <v>255</v>
      </c>
      <c r="D42" s="108" t="s">
        <v>23</v>
      </c>
      <c r="E42" s="110" t="s">
        <v>18</v>
      </c>
      <c r="F42" s="112" t="s">
        <v>24</v>
      </c>
      <c r="G42" s="54" t="s">
        <v>240</v>
      </c>
      <c r="H42" s="80"/>
      <c r="I42" s="55"/>
      <c r="J42" s="91" t="s">
        <v>138</v>
      </c>
    </row>
    <row r="43" spans="2:10" ht="13.5" thickBot="1">
      <c r="B43" s="107"/>
      <c r="C43" s="15" t="s">
        <v>256</v>
      </c>
      <c r="D43" s="109"/>
      <c r="E43" s="111"/>
      <c r="F43" s="113"/>
      <c r="G43" s="56" t="s">
        <v>257</v>
      </c>
      <c r="H43" s="81"/>
      <c r="I43" s="57"/>
      <c r="J43" s="92"/>
    </row>
    <row r="44" spans="2:10">
      <c r="B44" s="7"/>
      <c r="C44" s="8"/>
      <c r="D44" s="23"/>
      <c r="E44" s="7"/>
      <c r="F44" s="24"/>
      <c r="G44" s="25"/>
      <c r="H44" s="10"/>
      <c r="I44" s="7"/>
    </row>
    <row r="45" spans="2:10">
      <c r="B45" s="7"/>
      <c r="C45" s="8"/>
      <c r="D45" s="23"/>
      <c r="E45" s="7"/>
      <c r="F45" s="24"/>
      <c r="G45" s="25"/>
      <c r="H45" s="10"/>
      <c r="I45" s="7"/>
    </row>
    <row r="46" spans="2:10" ht="12.75" customHeight="1"/>
    <row r="47" spans="2:10" ht="13.5" customHeight="1" thickBot="1"/>
    <row r="48" spans="2:10" ht="13.5" thickBot="1">
      <c r="B48" s="93" t="s">
        <v>70</v>
      </c>
      <c r="C48" s="94"/>
    </row>
    <row r="49" spans="2:12" ht="13.5" thickBot="1">
      <c r="B49" s="158"/>
      <c r="C49" s="159"/>
      <c r="D49" s="26"/>
      <c r="E49" s="26"/>
      <c r="F49" s="26"/>
      <c r="G49" s="26"/>
      <c r="H49" s="26"/>
      <c r="I49" s="26"/>
      <c r="J49" s="26"/>
      <c r="K49" s="26"/>
      <c r="L49" s="27"/>
    </row>
    <row r="50" spans="2:12" ht="13.5" thickBot="1">
      <c r="B50" s="18"/>
      <c r="C50" s="28"/>
      <c r="D50" s="28"/>
      <c r="E50" s="28"/>
      <c r="F50" s="28"/>
      <c r="G50" s="28"/>
      <c r="H50" s="28"/>
      <c r="I50" s="28"/>
      <c r="J50" s="28"/>
      <c r="K50" s="28"/>
      <c r="L50" s="29"/>
    </row>
    <row r="51" spans="2:12" ht="13.5" thickBot="1"/>
    <row r="52" spans="2:12">
      <c r="B52" s="106">
        <v>1</v>
      </c>
      <c r="C52" s="50" t="s">
        <v>238</v>
      </c>
      <c r="D52" s="112" t="s">
        <v>18</v>
      </c>
      <c r="E52" s="37" t="s">
        <v>240</v>
      </c>
      <c r="F52" s="82"/>
      <c r="G52" s="84"/>
      <c r="H52" s="112" t="s">
        <v>258</v>
      </c>
      <c r="I52" s="136"/>
      <c r="J52" s="91"/>
    </row>
    <row r="53" spans="2:12" ht="13.5" thickBot="1">
      <c r="B53" s="107"/>
      <c r="C53" s="51" t="s">
        <v>220</v>
      </c>
      <c r="D53" s="113"/>
      <c r="E53" s="68" t="s">
        <v>259</v>
      </c>
      <c r="F53" s="83"/>
      <c r="G53" s="69"/>
      <c r="H53" s="113"/>
      <c r="I53" s="100"/>
      <c r="J53" s="92"/>
    </row>
    <row r="55" spans="2:12" ht="12.75" customHeight="1"/>
    <row r="56" spans="2:12" ht="13.5" customHeight="1" thickBot="1"/>
    <row r="57" spans="2:12">
      <c r="B57" s="85" t="s">
        <v>31</v>
      </c>
      <c r="C57" s="86"/>
      <c r="D57" s="86"/>
      <c r="E57" s="86"/>
      <c r="F57" s="86"/>
      <c r="G57" s="86"/>
      <c r="H57" s="86"/>
      <c r="I57" s="86"/>
      <c r="J57" s="86"/>
      <c r="K57" s="86"/>
      <c r="L57" s="87"/>
    </row>
    <row r="58" spans="2:12" ht="13.5" thickBot="1">
      <c r="B58" s="88"/>
      <c r="C58" s="89"/>
      <c r="D58" s="89"/>
      <c r="E58" s="89"/>
      <c r="F58" s="89"/>
      <c r="G58" s="89"/>
      <c r="H58" s="89"/>
      <c r="I58" s="89"/>
      <c r="J58" s="89"/>
      <c r="K58" s="89"/>
      <c r="L58" s="90"/>
    </row>
    <row r="138" spans="1:12">
      <c r="A138" s="30"/>
    </row>
    <row r="139" spans="1:12">
      <c r="A139" s="30"/>
    </row>
    <row r="140" spans="1:1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</row>
    <row r="141" spans="1:1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</row>
  </sheetData>
  <sheetProtection password="DEF3" sheet="1" objects="1" scenarios="1"/>
  <mergeCells count="149"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6:B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8:B9"/>
    <mergeCell ref="D8:D9"/>
    <mergeCell ref="E8:E9"/>
    <mergeCell ref="F8:F9"/>
    <mergeCell ref="G8:G9"/>
    <mergeCell ref="H8:H9"/>
    <mergeCell ref="I8:I9"/>
    <mergeCell ref="B12:B13"/>
    <mergeCell ref="D12:D13"/>
    <mergeCell ref="E12:E13"/>
    <mergeCell ref="F12:F13"/>
    <mergeCell ref="G12:G13"/>
    <mergeCell ref="J8:J9"/>
    <mergeCell ref="K8:K9"/>
    <mergeCell ref="L8:L9"/>
    <mergeCell ref="M8:M9"/>
    <mergeCell ref="B10:B11"/>
    <mergeCell ref="D10:D11"/>
    <mergeCell ref="E10:E11"/>
    <mergeCell ref="F10:F11"/>
    <mergeCell ref="G10:G11"/>
    <mergeCell ref="H10:H11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10:L11"/>
    <mergeCell ref="M10:M11"/>
    <mergeCell ref="B19:C20"/>
    <mergeCell ref="D19:D20"/>
    <mergeCell ref="E19:E20"/>
    <mergeCell ref="F19:F20"/>
    <mergeCell ref="G19:G20"/>
    <mergeCell ref="B14:B15"/>
    <mergeCell ref="D14:D15"/>
    <mergeCell ref="E14:E15"/>
    <mergeCell ref="F14:F15"/>
    <mergeCell ref="G14:G15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H14:H15"/>
    <mergeCell ref="B23:B24"/>
    <mergeCell ref="D23:D24"/>
    <mergeCell ref="E23:E24"/>
    <mergeCell ref="F23:F24"/>
    <mergeCell ref="G23:G24"/>
    <mergeCell ref="B21:B22"/>
    <mergeCell ref="D21:D22"/>
    <mergeCell ref="E21:E22"/>
    <mergeCell ref="F21:F22"/>
    <mergeCell ref="G21:G22"/>
    <mergeCell ref="H23:H24"/>
    <mergeCell ref="I23:I24"/>
    <mergeCell ref="J23:J24"/>
    <mergeCell ref="K23:K24"/>
    <mergeCell ref="L23:L24"/>
    <mergeCell ref="M23:M24"/>
    <mergeCell ref="I21:I22"/>
    <mergeCell ref="J21:J22"/>
    <mergeCell ref="K21:K22"/>
    <mergeCell ref="L21:L22"/>
    <mergeCell ref="M21:M22"/>
    <mergeCell ref="H21:H22"/>
    <mergeCell ref="B27:B28"/>
    <mergeCell ref="D27:D28"/>
    <mergeCell ref="E27:E28"/>
    <mergeCell ref="F27:F28"/>
    <mergeCell ref="G27:G28"/>
    <mergeCell ref="B25:B26"/>
    <mergeCell ref="D25:D26"/>
    <mergeCell ref="E25:E26"/>
    <mergeCell ref="F25:F26"/>
    <mergeCell ref="G25:G26"/>
    <mergeCell ref="H27:H28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H25:H26"/>
    <mergeCell ref="I29:I30"/>
    <mergeCell ref="J29:J30"/>
    <mergeCell ref="K29:K30"/>
    <mergeCell ref="L29:L30"/>
    <mergeCell ref="M29:M30"/>
    <mergeCell ref="B36:C37"/>
    <mergeCell ref="B29:B30"/>
    <mergeCell ref="D29:D30"/>
    <mergeCell ref="E29:E30"/>
    <mergeCell ref="F29:F30"/>
    <mergeCell ref="G29:G30"/>
    <mergeCell ref="H29:H30"/>
    <mergeCell ref="B57:L58"/>
    <mergeCell ref="B48:C49"/>
    <mergeCell ref="B52:B53"/>
    <mergeCell ref="D52:D53"/>
    <mergeCell ref="H52:J53"/>
    <mergeCell ref="B39:B40"/>
    <mergeCell ref="D39:D40"/>
    <mergeCell ref="E39:E40"/>
    <mergeCell ref="F39:F40"/>
    <mergeCell ref="J39:J40"/>
    <mergeCell ref="B42:B43"/>
    <mergeCell ref="D42:D43"/>
    <mergeCell ref="E42:E43"/>
    <mergeCell ref="F42:F43"/>
    <mergeCell ref="J42:J43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4"/>
  <sheetViews>
    <sheetView zoomScaleNormal="100" workbookViewId="0">
      <pane ySplit="3" topLeftCell="A4" activePane="bottomLeft" state="frozen"/>
      <selection activeCell="N28" sqref="N28"/>
      <selection pane="bottomLeft"/>
    </sheetView>
  </sheetViews>
  <sheetFormatPr defaultRowHeight="12.75"/>
  <cols>
    <col min="1" max="2" width="3.5703125" customWidth="1"/>
    <col min="3" max="3" width="21.140625" customWidth="1"/>
    <col min="4" max="4" width="7.7109375" customWidth="1"/>
    <col min="5" max="5" width="15.140625" customWidth="1"/>
    <col min="6" max="9" width="7.7109375" customWidth="1"/>
  </cols>
  <sheetData>
    <row r="1" spans="2:10" ht="12.75" customHeight="1">
      <c r="B1" s="126" t="s">
        <v>260</v>
      </c>
      <c r="C1" s="127"/>
      <c r="D1" s="127"/>
      <c r="E1" s="127"/>
      <c r="F1" s="127"/>
      <c r="G1" s="127"/>
      <c r="H1" s="127"/>
      <c r="I1" s="128"/>
      <c r="J1" s="61"/>
    </row>
    <row r="2" spans="2:10" ht="13.5" customHeight="1" thickBot="1">
      <c r="B2" s="129"/>
      <c r="C2" s="130"/>
      <c r="D2" s="130"/>
      <c r="E2" s="130"/>
      <c r="F2" s="130"/>
      <c r="G2" s="130"/>
      <c r="H2" s="130"/>
      <c r="I2" s="131"/>
      <c r="J2" s="61"/>
    </row>
    <row r="3" spans="2:10" ht="13.5" customHeight="1">
      <c r="B3" s="1"/>
      <c r="C3" s="1"/>
      <c r="D3" s="1"/>
      <c r="E3" s="1"/>
      <c r="F3" s="1"/>
      <c r="G3" s="1"/>
      <c r="H3" s="1"/>
      <c r="I3" s="61"/>
      <c r="J3" s="61"/>
    </row>
    <row r="4" spans="2:10" ht="13.5" thickBot="1"/>
    <row r="5" spans="2:10" ht="12.75" customHeight="1">
      <c r="B5" s="93" t="s">
        <v>261</v>
      </c>
      <c r="C5" s="201"/>
      <c r="D5" s="201"/>
      <c r="E5" s="94"/>
    </row>
    <row r="6" spans="2:10" ht="13.5" customHeight="1" thickBot="1">
      <c r="B6" s="95"/>
      <c r="C6" s="202"/>
      <c r="D6" s="202"/>
      <c r="E6" s="96"/>
    </row>
    <row r="7" spans="2:10" ht="13.5" thickBot="1"/>
    <row r="8" spans="2:10" ht="13.5" thickBot="1">
      <c r="B8" s="106"/>
      <c r="C8" s="50" t="s">
        <v>29</v>
      </c>
      <c r="D8" s="99" t="s">
        <v>18</v>
      </c>
      <c r="E8" s="101" t="s">
        <v>11</v>
      </c>
      <c r="F8" s="102"/>
      <c r="G8" s="99" t="s">
        <v>262</v>
      </c>
      <c r="H8" s="99"/>
      <c r="I8" s="103"/>
    </row>
    <row r="9" spans="2:10" ht="13.5" thickBot="1">
      <c r="B9" s="107"/>
      <c r="C9" s="51" t="s">
        <v>21</v>
      </c>
      <c r="D9" s="100"/>
      <c r="E9" s="104" t="s">
        <v>12</v>
      </c>
      <c r="F9" s="105"/>
      <c r="G9" s="100"/>
      <c r="H9" s="100"/>
      <c r="I9" s="92"/>
    </row>
    <row r="10" spans="2:10">
      <c r="C10" s="62"/>
      <c r="E10" s="63"/>
      <c r="F10" s="199"/>
      <c r="G10" s="200"/>
      <c r="H10" s="200"/>
    </row>
    <row r="11" spans="2:10" ht="4.5" customHeight="1">
      <c r="C11" s="62"/>
      <c r="E11" s="64"/>
      <c r="F11" s="64"/>
      <c r="G11" s="65"/>
      <c r="H11" s="65"/>
    </row>
    <row r="12" spans="2:10" ht="13.5" thickBot="1"/>
    <row r="13" spans="2:10" ht="12.75" customHeight="1">
      <c r="B13" s="93" t="s">
        <v>263</v>
      </c>
      <c r="C13" s="201"/>
      <c r="D13" s="201"/>
      <c r="E13" s="94"/>
    </row>
    <row r="14" spans="2:10" ht="13.5" customHeight="1" thickBot="1">
      <c r="B14" s="95"/>
      <c r="C14" s="202"/>
      <c r="D14" s="202"/>
      <c r="E14" s="96"/>
    </row>
    <row r="15" spans="2:10" ht="13.5" thickBot="1"/>
    <row r="16" spans="2:10">
      <c r="B16" s="106"/>
      <c r="C16" s="50" t="s">
        <v>46</v>
      </c>
      <c r="D16" s="110" t="s">
        <v>18</v>
      </c>
      <c r="E16" s="134" t="s">
        <v>40</v>
      </c>
      <c r="F16" s="135"/>
      <c r="G16" s="112" t="s">
        <v>264</v>
      </c>
      <c r="H16" s="136"/>
      <c r="I16" s="91"/>
    </row>
    <row r="17" spans="2:9" ht="13.5" thickBot="1">
      <c r="B17" s="107"/>
      <c r="C17" s="51" t="s">
        <v>45</v>
      </c>
      <c r="D17" s="111"/>
      <c r="E17" s="137" t="s">
        <v>39</v>
      </c>
      <c r="F17" s="138"/>
      <c r="G17" s="113"/>
      <c r="H17" s="100"/>
      <c r="I17" s="92"/>
    </row>
    <row r="18" spans="2:9">
      <c r="C18" s="62"/>
      <c r="E18" s="63"/>
      <c r="F18" s="199"/>
      <c r="G18" s="200"/>
      <c r="H18" s="200"/>
    </row>
    <row r="19" spans="2:9" ht="6.75" customHeight="1">
      <c r="C19" s="62"/>
      <c r="E19" s="64"/>
      <c r="F19" s="64"/>
      <c r="G19" s="65"/>
      <c r="H19" s="65"/>
    </row>
    <row r="20" spans="2:9" ht="13.5" thickBot="1"/>
    <row r="21" spans="2:9" ht="12.75" customHeight="1">
      <c r="B21" s="93" t="s">
        <v>265</v>
      </c>
      <c r="C21" s="201"/>
      <c r="D21" s="201"/>
      <c r="E21" s="94"/>
    </row>
    <row r="22" spans="2:9" ht="13.5" customHeight="1" thickBot="1">
      <c r="B22" s="95"/>
      <c r="C22" s="202"/>
      <c r="D22" s="202"/>
      <c r="E22" s="96"/>
    </row>
    <row r="23" spans="2:9" ht="13.5" thickBot="1"/>
    <row r="24" spans="2:9">
      <c r="B24" s="106"/>
      <c r="C24" s="50" t="s">
        <v>93</v>
      </c>
      <c r="D24" s="110" t="s">
        <v>18</v>
      </c>
      <c r="E24" s="134" t="s">
        <v>86</v>
      </c>
      <c r="F24" s="135"/>
      <c r="G24" s="112" t="s">
        <v>101</v>
      </c>
      <c r="H24" s="136"/>
      <c r="I24" s="91"/>
    </row>
    <row r="25" spans="2:9" ht="13.5" thickBot="1">
      <c r="B25" s="107"/>
      <c r="C25" s="51" t="s">
        <v>94</v>
      </c>
      <c r="D25" s="111"/>
      <c r="E25" s="137" t="s">
        <v>87</v>
      </c>
      <c r="F25" s="138"/>
      <c r="G25" s="113"/>
      <c r="H25" s="100"/>
      <c r="I25" s="92"/>
    </row>
    <row r="26" spans="2:9">
      <c r="C26" s="62"/>
      <c r="E26" s="63"/>
      <c r="F26" s="199"/>
      <c r="G26" s="200"/>
      <c r="H26" s="200"/>
    </row>
    <row r="27" spans="2:9" ht="6" customHeight="1"/>
    <row r="28" spans="2:9" ht="13.5" thickBot="1"/>
    <row r="29" spans="2:9" ht="12.75" customHeight="1">
      <c r="B29" s="93" t="s">
        <v>266</v>
      </c>
      <c r="C29" s="201"/>
      <c r="D29" s="201"/>
      <c r="E29" s="94"/>
      <c r="F29" s="204"/>
    </row>
    <row r="30" spans="2:9" ht="13.5" customHeight="1" thickBot="1">
      <c r="B30" s="95"/>
      <c r="C30" s="202"/>
      <c r="D30" s="202"/>
      <c r="E30" s="96"/>
      <c r="F30" s="204"/>
    </row>
    <row r="31" spans="2:9" ht="13.5" thickBot="1"/>
    <row r="32" spans="2:9">
      <c r="B32" s="106"/>
      <c r="C32" s="50" t="s">
        <v>148</v>
      </c>
      <c r="D32" s="112" t="s">
        <v>18</v>
      </c>
      <c r="E32" s="66" t="s">
        <v>35</v>
      </c>
      <c r="F32" s="67"/>
      <c r="G32" s="161" t="s">
        <v>149</v>
      </c>
      <c r="H32" s="162"/>
      <c r="I32" s="163"/>
    </row>
    <row r="33" spans="2:9" ht="13.5" thickBot="1">
      <c r="B33" s="107"/>
      <c r="C33" s="51" t="s">
        <v>150</v>
      </c>
      <c r="D33" s="113"/>
      <c r="E33" s="68" t="s">
        <v>52</v>
      </c>
      <c r="F33" s="69"/>
      <c r="G33" s="164"/>
      <c r="H33" s="165"/>
      <c r="I33" s="166"/>
    </row>
    <row r="34" spans="2:9">
      <c r="C34" s="62"/>
      <c r="E34" s="64"/>
      <c r="F34" s="199"/>
      <c r="G34" s="200"/>
      <c r="H34" s="200"/>
    </row>
    <row r="35" spans="2:9" ht="7.5" customHeight="1">
      <c r="C35" s="62"/>
      <c r="E35" s="64"/>
      <c r="F35" s="64"/>
      <c r="G35" s="65"/>
      <c r="H35" s="65"/>
    </row>
    <row r="36" spans="2:9" ht="12.75" customHeight="1" thickBot="1"/>
    <row r="37" spans="2:9" ht="12.75" customHeight="1">
      <c r="B37" s="93" t="s">
        <v>267</v>
      </c>
      <c r="C37" s="201"/>
      <c r="D37" s="201"/>
      <c r="E37" s="94"/>
    </row>
    <row r="38" spans="2:9" ht="12.75" customHeight="1" thickBot="1">
      <c r="B38" s="95"/>
      <c r="C38" s="202"/>
      <c r="D38" s="202"/>
      <c r="E38" s="96"/>
    </row>
    <row r="39" spans="2:9" ht="12.75" customHeight="1" thickBot="1"/>
    <row r="40" spans="2:9" ht="12.75" customHeight="1">
      <c r="B40" s="106"/>
      <c r="C40" s="14" t="s">
        <v>167</v>
      </c>
      <c r="D40" s="110" t="s">
        <v>18</v>
      </c>
      <c r="E40" s="70" t="s">
        <v>74</v>
      </c>
      <c r="F40" s="71"/>
      <c r="G40" s="112" t="s">
        <v>178</v>
      </c>
      <c r="H40" s="136"/>
      <c r="I40" s="91"/>
    </row>
    <row r="41" spans="2:9" ht="12.75" customHeight="1" thickBot="1">
      <c r="B41" s="107"/>
      <c r="C41" s="13" t="s">
        <v>168</v>
      </c>
      <c r="D41" s="111"/>
      <c r="E41" s="72" t="s">
        <v>161</v>
      </c>
      <c r="F41" s="73"/>
      <c r="G41" s="113"/>
      <c r="H41" s="100"/>
      <c r="I41" s="92"/>
    </row>
    <row r="42" spans="2:9" ht="12.75" customHeight="1">
      <c r="C42" s="62"/>
      <c r="E42" s="64"/>
      <c r="F42" s="199"/>
      <c r="G42" s="200"/>
      <c r="H42" s="200"/>
    </row>
    <row r="43" spans="2:9" ht="13.5" thickBot="1"/>
    <row r="44" spans="2:9">
      <c r="B44" s="93" t="s">
        <v>268</v>
      </c>
      <c r="C44" s="201"/>
      <c r="D44" s="201"/>
      <c r="E44" s="94"/>
    </row>
    <row r="45" spans="2:9" ht="13.5" thickBot="1">
      <c r="B45" s="95"/>
      <c r="C45" s="202"/>
      <c r="D45" s="202"/>
      <c r="E45" s="96"/>
    </row>
    <row r="46" spans="2:9" ht="13.5" thickBot="1"/>
    <row r="47" spans="2:9">
      <c r="B47" s="106"/>
      <c r="C47" s="179" t="s">
        <v>180</v>
      </c>
      <c r="D47" s="110" t="s">
        <v>18</v>
      </c>
      <c r="E47" s="181" t="s">
        <v>168</v>
      </c>
      <c r="F47" s="144"/>
      <c r="G47" s="112" t="s">
        <v>187</v>
      </c>
      <c r="H47" s="136"/>
      <c r="I47" s="91"/>
    </row>
    <row r="48" spans="2:9" ht="13.5" thickBot="1">
      <c r="B48" s="107"/>
      <c r="C48" s="180"/>
      <c r="D48" s="111"/>
      <c r="E48" s="182"/>
      <c r="F48" s="145"/>
      <c r="G48" s="113"/>
      <c r="H48" s="100"/>
      <c r="I48" s="92"/>
    </row>
    <row r="49" spans="2:8">
      <c r="C49" s="62"/>
      <c r="E49" s="63"/>
      <c r="F49" s="199"/>
      <c r="G49" s="200"/>
      <c r="H49" s="200"/>
    </row>
    <row r="50" spans="2:8" ht="13.5" thickBot="1"/>
    <row r="51" spans="2:8">
      <c r="B51" s="93" t="s">
        <v>269</v>
      </c>
      <c r="C51" s="201"/>
      <c r="D51" s="201"/>
      <c r="E51" s="94"/>
    </row>
    <row r="52" spans="2:8" ht="13.5" thickBot="1">
      <c r="B52" s="95"/>
      <c r="C52" s="202"/>
      <c r="D52" s="202"/>
      <c r="E52" s="96"/>
    </row>
    <row r="53" spans="2:8" ht="13.5" thickBot="1"/>
    <row r="54" spans="2:8">
      <c r="B54" s="106"/>
      <c r="C54" s="179" t="s">
        <v>76</v>
      </c>
      <c r="D54" s="110" t="s">
        <v>270</v>
      </c>
      <c r="E54" s="112" t="s">
        <v>96</v>
      </c>
      <c r="F54" s="91"/>
      <c r="G54" s="110" t="s">
        <v>271</v>
      </c>
    </row>
    <row r="55" spans="2:8" ht="13.5" thickBot="1">
      <c r="B55" s="107"/>
      <c r="C55" s="180"/>
      <c r="D55" s="111"/>
      <c r="E55" s="113"/>
      <c r="F55" s="92"/>
      <c r="G55" s="107"/>
      <c r="H55" s="30"/>
    </row>
    <row r="60" spans="2:8">
      <c r="C60" s="62"/>
      <c r="E60" s="64"/>
      <c r="F60" s="64"/>
      <c r="G60" s="65"/>
      <c r="H60" s="65"/>
    </row>
    <row r="61" spans="2:8" ht="13.5" thickBot="1"/>
    <row r="62" spans="2:8">
      <c r="B62" s="93" t="s">
        <v>272</v>
      </c>
      <c r="C62" s="201"/>
      <c r="D62" s="201"/>
      <c r="E62" s="94"/>
    </row>
    <row r="63" spans="2:8" ht="13.5" thickBot="1">
      <c r="B63" s="95"/>
      <c r="C63" s="202"/>
      <c r="D63" s="202"/>
      <c r="E63" s="96"/>
    </row>
    <row r="64" spans="2:8" ht="13.5" thickBot="1"/>
    <row r="65" spans="2:9">
      <c r="B65" s="106"/>
      <c r="C65" s="179" t="s">
        <v>190</v>
      </c>
      <c r="D65" s="110" t="s">
        <v>18</v>
      </c>
      <c r="E65" s="181" t="s">
        <v>194</v>
      </c>
      <c r="F65" s="144"/>
      <c r="G65" s="112" t="s">
        <v>197</v>
      </c>
      <c r="H65" s="136"/>
      <c r="I65" s="91"/>
    </row>
    <row r="66" spans="2:9" ht="13.5" thickBot="1">
      <c r="B66" s="107"/>
      <c r="C66" s="180"/>
      <c r="D66" s="111"/>
      <c r="E66" s="182"/>
      <c r="F66" s="145"/>
      <c r="G66" s="113"/>
      <c r="H66" s="100"/>
      <c r="I66" s="92"/>
    </row>
    <row r="67" spans="2:9">
      <c r="C67" s="62"/>
      <c r="E67" s="63"/>
      <c r="F67" s="199"/>
      <c r="G67" s="200"/>
      <c r="H67" s="200"/>
    </row>
    <row r="69" spans="2:9" ht="13.5" thickBot="1"/>
    <row r="70" spans="2:9">
      <c r="B70" s="93" t="s">
        <v>273</v>
      </c>
      <c r="C70" s="201"/>
      <c r="D70" s="201"/>
      <c r="E70" s="94"/>
      <c r="F70" s="204"/>
    </row>
    <row r="71" spans="2:9" ht="13.5" thickBot="1">
      <c r="B71" s="95"/>
      <c r="C71" s="202"/>
      <c r="D71" s="202"/>
      <c r="E71" s="96"/>
      <c r="F71" s="204"/>
    </row>
    <row r="72" spans="2:9" ht="13.5" thickBot="1"/>
    <row r="73" spans="2:9">
      <c r="B73" s="106"/>
      <c r="C73" s="14" t="s">
        <v>222</v>
      </c>
      <c r="D73" s="112" t="s">
        <v>18</v>
      </c>
      <c r="E73" s="74" t="s">
        <v>224</v>
      </c>
      <c r="F73" s="75"/>
      <c r="G73" s="161" t="s">
        <v>231</v>
      </c>
      <c r="H73" s="162"/>
      <c r="I73" s="163"/>
    </row>
    <row r="74" spans="2:9" ht="13.5" thickBot="1">
      <c r="B74" s="107"/>
      <c r="C74" s="13" t="s">
        <v>223</v>
      </c>
      <c r="D74" s="113"/>
      <c r="E74" s="76" t="s">
        <v>225</v>
      </c>
      <c r="F74" s="77"/>
      <c r="G74" s="164"/>
      <c r="H74" s="165"/>
      <c r="I74" s="166"/>
    </row>
    <row r="75" spans="2:9">
      <c r="C75" s="62"/>
      <c r="E75" s="64"/>
      <c r="F75" s="199"/>
      <c r="G75" s="203"/>
      <c r="H75" s="203"/>
    </row>
    <row r="76" spans="2:9">
      <c r="C76" s="62"/>
      <c r="E76" s="64"/>
      <c r="F76" s="64"/>
      <c r="G76" s="65"/>
      <c r="H76" s="65"/>
    </row>
    <row r="77" spans="2:9" ht="13.5" thickBot="1"/>
    <row r="78" spans="2:9">
      <c r="B78" s="93" t="s">
        <v>274</v>
      </c>
      <c r="C78" s="201"/>
      <c r="D78" s="201"/>
      <c r="E78" s="94"/>
    </row>
    <row r="79" spans="2:9" ht="13.5" thickBot="1">
      <c r="B79" s="95"/>
      <c r="C79" s="202"/>
      <c r="D79" s="202"/>
      <c r="E79" s="96"/>
    </row>
    <row r="80" spans="2:9" ht="13.5" thickBot="1"/>
    <row r="81" spans="2:10">
      <c r="B81" s="106"/>
      <c r="C81" s="14" t="s">
        <v>236</v>
      </c>
      <c r="D81" s="110" t="s">
        <v>18</v>
      </c>
      <c r="E81" s="54" t="s">
        <v>240</v>
      </c>
      <c r="F81" s="55"/>
      <c r="G81" s="112" t="s">
        <v>186</v>
      </c>
      <c r="H81" s="136"/>
      <c r="I81" s="91"/>
    </row>
    <row r="82" spans="2:10" ht="13.5" thickBot="1">
      <c r="B82" s="107"/>
      <c r="C82" s="13" t="s">
        <v>239</v>
      </c>
      <c r="D82" s="111"/>
      <c r="E82" s="56" t="s">
        <v>242</v>
      </c>
      <c r="F82" s="57"/>
      <c r="G82" s="113"/>
      <c r="H82" s="100"/>
      <c r="I82" s="92"/>
    </row>
    <row r="83" spans="2:10">
      <c r="C83" s="62"/>
      <c r="E83" s="64"/>
      <c r="F83" s="199"/>
      <c r="G83" s="200"/>
      <c r="H83" s="200"/>
    </row>
    <row r="84" spans="2:10" ht="13.5" thickBot="1">
      <c r="I84" s="30"/>
      <c r="J84" s="30"/>
    </row>
    <row r="85" spans="2:10">
      <c r="B85" s="93" t="s">
        <v>275</v>
      </c>
      <c r="C85" s="201"/>
      <c r="D85" s="201"/>
      <c r="E85" s="94"/>
      <c r="I85" s="30"/>
      <c r="J85" s="30"/>
    </row>
    <row r="86" spans="2:10" ht="13.5" thickBot="1">
      <c r="B86" s="95"/>
      <c r="C86" s="202"/>
      <c r="D86" s="202"/>
      <c r="E86" s="96"/>
    </row>
    <row r="87" spans="2:10" ht="13.5" thickBot="1"/>
    <row r="88" spans="2:10">
      <c r="B88" s="106"/>
      <c r="C88" s="50" t="s">
        <v>238</v>
      </c>
      <c r="D88" s="110" t="s">
        <v>18</v>
      </c>
      <c r="E88" s="139" t="s">
        <v>240</v>
      </c>
      <c r="F88" s="140"/>
      <c r="G88" s="112" t="s">
        <v>258</v>
      </c>
      <c r="H88" s="136"/>
      <c r="I88" s="91"/>
    </row>
    <row r="89" spans="2:10" ht="13.5" thickBot="1">
      <c r="B89" s="107"/>
      <c r="C89" s="51" t="s">
        <v>220</v>
      </c>
      <c r="D89" s="111"/>
      <c r="E89" s="104" t="s">
        <v>259</v>
      </c>
      <c r="F89" s="105"/>
      <c r="G89" s="113"/>
      <c r="H89" s="100"/>
      <c r="I89" s="92"/>
    </row>
    <row r="90" spans="2:10">
      <c r="C90" s="62"/>
      <c r="E90" s="63"/>
      <c r="F90" s="199"/>
      <c r="G90" s="200"/>
      <c r="H90" s="200"/>
    </row>
    <row r="92" spans="2:10" ht="13.5" thickBot="1"/>
    <row r="93" spans="2:10" ht="12.75" customHeight="1">
      <c r="B93" s="85" t="s">
        <v>31</v>
      </c>
      <c r="C93" s="86"/>
      <c r="D93" s="86"/>
      <c r="E93" s="86"/>
      <c r="F93" s="86"/>
      <c r="G93" s="86"/>
      <c r="H93" s="86"/>
      <c r="I93" s="87"/>
    </row>
    <row r="94" spans="2:10" ht="13.5" customHeight="1" thickBot="1">
      <c r="B94" s="88"/>
      <c r="C94" s="89"/>
      <c r="D94" s="89"/>
      <c r="E94" s="89"/>
      <c r="F94" s="89"/>
      <c r="G94" s="89"/>
      <c r="H94" s="89"/>
      <c r="I94" s="90"/>
    </row>
    <row r="147" spans="7:10">
      <c r="G147" s="30"/>
      <c r="H147" s="30"/>
      <c r="I147" s="30"/>
      <c r="J147" s="30"/>
    </row>
    <row r="148" spans="7:10">
      <c r="G148" s="30"/>
      <c r="H148" s="30"/>
      <c r="I148" s="30"/>
      <c r="J148" s="30"/>
    </row>
    <row r="163" spans="1:6">
      <c r="A163" s="30"/>
      <c r="B163" s="30"/>
      <c r="C163" s="30"/>
      <c r="D163" s="30"/>
      <c r="E163" s="30"/>
      <c r="F163" s="30"/>
    </row>
    <row r="164" spans="1:6">
      <c r="A164" s="30"/>
      <c r="B164" s="30"/>
      <c r="C164" s="30"/>
      <c r="D164" s="30"/>
      <c r="E164" s="30"/>
      <c r="F164" s="30"/>
    </row>
  </sheetData>
  <sheetProtection password="DEF3" sheet="1" objects="1" scenarios="1"/>
  <mergeCells count="72">
    <mergeCell ref="B1:I2"/>
    <mergeCell ref="B5:E6"/>
    <mergeCell ref="B8:B9"/>
    <mergeCell ref="D8:D9"/>
    <mergeCell ref="E8:F8"/>
    <mergeCell ref="G8:I9"/>
    <mergeCell ref="E9:F9"/>
    <mergeCell ref="F10:H10"/>
    <mergeCell ref="B13:E14"/>
    <mergeCell ref="B16:B17"/>
    <mergeCell ref="D16:D17"/>
    <mergeCell ref="E16:F16"/>
    <mergeCell ref="G16:I17"/>
    <mergeCell ref="E17:F17"/>
    <mergeCell ref="F18:H18"/>
    <mergeCell ref="B21:E22"/>
    <mergeCell ref="B24:B25"/>
    <mergeCell ref="D24:D25"/>
    <mergeCell ref="E24:F24"/>
    <mergeCell ref="G24:I25"/>
    <mergeCell ref="E25:F25"/>
    <mergeCell ref="F26:H26"/>
    <mergeCell ref="B29:E30"/>
    <mergeCell ref="F29:F30"/>
    <mergeCell ref="B32:B33"/>
    <mergeCell ref="D32:D33"/>
    <mergeCell ref="G32:I33"/>
    <mergeCell ref="G47:I48"/>
    <mergeCell ref="F34:H34"/>
    <mergeCell ref="B37:E38"/>
    <mergeCell ref="B40:B41"/>
    <mergeCell ref="D40:D41"/>
    <mergeCell ref="G40:I41"/>
    <mergeCell ref="F42:H42"/>
    <mergeCell ref="B44:E45"/>
    <mergeCell ref="B47:B48"/>
    <mergeCell ref="C47:C48"/>
    <mergeCell ref="D47:D48"/>
    <mergeCell ref="E47:F48"/>
    <mergeCell ref="G65:I66"/>
    <mergeCell ref="F49:H49"/>
    <mergeCell ref="B51:E52"/>
    <mergeCell ref="B54:B55"/>
    <mergeCell ref="C54:C55"/>
    <mergeCell ref="D54:D55"/>
    <mergeCell ref="E54:F55"/>
    <mergeCell ref="G54:G55"/>
    <mergeCell ref="B62:E63"/>
    <mergeCell ref="B65:B66"/>
    <mergeCell ref="C65:C66"/>
    <mergeCell ref="D65:D66"/>
    <mergeCell ref="E65:F66"/>
    <mergeCell ref="F83:H83"/>
    <mergeCell ref="F67:H67"/>
    <mergeCell ref="B70:E71"/>
    <mergeCell ref="F70:F71"/>
    <mergeCell ref="B73:B74"/>
    <mergeCell ref="D73:D74"/>
    <mergeCell ref="G73:I74"/>
    <mergeCell ref="F75:H75"/>
    <mergeCell ref="B78:E79"/>
    <mergeCell ref="B81:B82"/>
    <mergeCell ref="D81:D82"/>
    <mergeCell ref="G81:I82"/>
    <mergeCell ref="F90:H90"/>
    <mergeCell ref="B93:I94"/>
    <mergeCell ref="B85:E86"/>
    <mergeCell ref="B88:B89"/>
    <mergeCell ref="D88:D89"/>
    <mergeCell ref="E88:F88"/>
    <mergeCell ref="G88:I89"/>
    <mergeCell ref="E89:F89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L131"/>
  <sheetViews>
    <sheetView workbookViewId="0">
      <pane ySplit="2" topLeftCell="A80" activePane="bottomLeft" state="frozen"/>
      <selection activeCell="N28" sqref="N28"/>
      <selection pane="bottomLeft" activeCell="N28" sqref="N28"/>
    </sheetView>
  </sheetViews>
  <sheetFormatPr defaultRowHeight="12.75"/>
  <cols>
    <col min="1" max="2" width="3.5703125" customWidth="1"/>
    <col min="3" max="3" width="19.42578125" customWidth="1"/>
    <col min="4" max="11" width="7.7109375" customWidth="1"/>
  </cols>
  <sheetData>
    <row r="1" spans="2:12" ht="11.25" customHeight="1">
      <c r="B1" s="126" t="s">
        <v>32</v>
      </c>
      <c r="C1" s="127"/>
      <c r="D1" s="127"/>
      <c r="E1" s="127"/>
      <c r="F1" s="127"/>
      <c r="G1" s="127"/>
      <c r="H1" s="127"/>
      <c r="I1" s="127"/>
      <c r="J1" s="128"/>
      <c r="K1" s="127"/>
      <c r="L1" s="128"/>
    </row>
    <row r="2" spans="2:12" ht="12" customHeight="1" thickBot="1">
      <c r="B2" s="129"/>
      <c r="C2" s="130"/>
      <c r="D2" s="130"/>
      <c r="E2" s="130"/>
      <c r="F2" s="130"/>
      <c r="G2" s="130"/>
      <c r="H2" s="130"/>
      <c r="I2" s="130"/>
      <c r="J2" s="131"/>
      <c r="K2" s="130"/>
      <c r="L2" s="131"/>
    </row>
    <row r="3" spans="2:12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3.5" thickBot="1"/>
    <row r="5" spans="2:12" ht="12.75" customHeight="1">
      <c r="B5" s="112" t="s">
        <v>1</v>
      </c>
      <c r="C5" s="132"/>
      <c r="D5" s="110" t="s">
        <v>2</v>
      </c>
      <c r="E5" s="110" t="s">
        <v>3</v>
      </c>
      <c r="F5" s="110" t="s">
        <v>4</v>
      </c>
      <c r="G5" s="110" t="s">
        <v>5</v>
      </c>
      <c r="H5" s="110" t="s">
        <v>6</v>
      </c>
      <c r="I5" s="123" t="s">
        <v>7</v>
      </c>
      <c r="J5" s="123" t="s">
        <v>8</v>
      </c>
      <c r="K5" s="123" t="s">
        <v>9</v>
      </c>
      <c r="L5" s="106" t="s">
        <v>10</v>
      </c>
    </row>
    <row r="6" spans="2:12" ht="12.75" customHeight="1" thickBot="1">
      <c r="B6" s="98"/>
      <c r="C6" s="133"/>
      <c r="D6" s="107"/>
      <c r="E6" s="107"/>
      <c r="F6" s="107"/>
      <c r="G6" s="107"/>
      <c r="H6" s="107"/>
      <c r="I6" s="124"/>
      <c r="J6" s="124"/>
      <c r="K6" s="124"/>
      <c r="L6" s="107"/>
    </row>
    <row r="7" spans="2:12" ht="12.75" customHeight="1" thickBot="1">
      <c r="B7" s="112" t="s">
        <v>2</v>
      </c>
      <c r="C7" s="4" t="s">
        <v>33</v>
      </c>
      <c r="D7" s="117"/>
      <c r="E7" s="114">
        <v>21</v>
      </c>
      <c r="F7" s="114">
        <v>21</v>
      </c>
      <c r="G7" s="114">
        <v>21</v>
      </c>
      <c r="H7" s="114">
        <f>COUNTIF(D7:G8,21)</f>
        <v>3</v>
      </c>
      <c r="I7" s="114">
        <f>SUM(D7:G8)</f>
        <v>63</v>
      </c>
      <c r="J7" s="114">
        <f>SUM(D7:D14)</f>
        <v>36</v>
      </c>
      <c r="K7" s="114">
        <f>SUM(I7-J7)</f>
        <v>27</v>
      </c>
      <c r="L7" s="114">
        <v>1</v>
      </c>
    </row>
    <row r="8" spans="2:12" ht="12.75" customHeight="1" thickBot="1">
      <c r="B8" s="98"/>
      <c r="C8" s="5" t="s">
        <v>34</v>
      </c>
      <c r="D8" s="117"/>
      <c r="E8" s="114"/>
      <c r="F8" s="114"/>
      <c r="G8" s="114"/>
      <c r="H8" s="114"/>
      <c r="I8" s="114"/>
      <c r="J8" s="114"/>
      <c r="K8" s="114"/>
      <c r="L8" s="114"/>
    </row>
    <row r="9" spans="2:12" ht="12.75" customHeight="1" thickBot="1">
      <c r="B9" s="112" t="s">
        <v>3</v>
      </c>
      <c r="C9" s="4" t="s">
        <v>35</v>
      </c>
      <c r="D9" s="125">
        <v>9</v>
      </c>
      <c r="E9" s="115"/>
      <c r="F9" s="114">
        <v>16</v>
      </c>
      <c r="G9" s="114">
        <v>23</v>
      </c>
      <c r="H9" s="114">
        <f t="shared" ref="H9" si="0">COUNTIF(D9:G10,21)</f>
        <v>0</v>
      </c>
      <c r="I9" s="114">
        <f>SUM(D9:G10)</f>
        <v>48</v>
      </c>
      <c r="J9" s="114">
        <f>SUM(E7:E14)</f>
        <v>63</v>
      </c>
      <c r="K9" s="114">
        <f t="shared" ref="K9" si="1">SUM(I9-J9)</f>
        <v>-15</v>
      </c>
      <c r="L9" s="114">
        <v>4</v>
      </c>
    </row>
    <row r="10" spans="2:12" ht="12.75" customHeight="1" thickBot="1">
      <c r="B10" s="98"/>
      <c r="C10" s="5" t="s">
        <v>36</v>
      </c>
      <c r="D10" s="125"/>
      <c r="E10" s="115"/>
      <c r="F10" s="114"/>
      <c r="G10" s="114"/>
      <c r="H10" s="114"/>
      <c r="I10" s="114"/>
      <c r="J10" s="114"/>
      <c r="K10" s="114"/>
      <c r="L10" s="114"/>
    </row>
    <row r="11" spans="2:12" ht="12.75" customHeight="1" thickBot="1">
      <c r="B11" s="112" t="s">
        <v>4</v>
      </c>
      <c r="C11" s="4" t="s">
        <v>37</v>
      </c>
      <c r="D11" s="125">
        <v>9</v>
      </c>
      <c r="E11" s="114">
        <v>21</v>
      </c>
      <c r="F11" s="115"/>
      <c r="G11" s="114">
        <v>16</v>
      </c>
      <c r="H11" s="114">
        <f t="shared" ref="H11" si="2">COUNTIF(D11:G12,21)</f>
        <v>1</v>
      </c>
      <c r="I11" s="114">
        <f t="shared" ref="I11" si="3">SUM(D11:G12)</f>
        <v>46</v>
      </c>
      <c r="J11" s="114">
        <f>SUM(F7:F14)</f>
        <v>58</v>
      </c>
      <c r="K11" s="114">
        <f t="shared" ref="K11" si="4">SUM(I11-J11)</f>
        <v>-12</v>
      </c>
      <c r="L11" s="114">
        <v>3</v>
      </c>
    </row>
    <row r="12" spans="2:12" ht="12.75" customHeight="1" thickBot="1">
      <c r="B12" s="98"/>
      <c r="C12" s="5" t="s">
        <v>38</v>
      </c>
      <c r="D12" s="125"/>
      <c r="E12" s="114"/>
      <c r="F12" s="115"/>
      <c r="G12" s="114"/>
      <c r="H12" s="114"/>
      <c r="I12" s="114"/>
      <c r="J12" s="114"/>
      <c r="K12" s="114"/>
      <c r="L12" s="114"/>
    </row>
    <row r="13" spans="2:12" ht="12.75" customHeight="1" thickBot="1">
      <c r="B13" s="112" t="s">
        <v>5</v>
      </c>
      <c r="C13" s="2" t="s">
        <v>39</v>
      </c>
      <c r="D13" s="125">
        <v>18</v>
      </c>
      <c r="E13" s="114">
        <v>21</v>
      </c>
      <c r="F13" s="114">
        <v>21</v>
      </c>
      <c r="G13" s="115"/>
      <c r="H13" s="114">
        <f t="shared" ref="H13" si="5">COUNTIF(D13:G14,21)</f>
        <v>2</v>
      </c>
      <c r="I13" s="114">
        <f t="shared" ref="I13" si="6">SUM(D13:G14)</f>
        <v>60</v>
      </c>
      <c r="J13" s="114">
        <f>SUM(G7:G14)</f>
        <v>60</v>
      </c>
      <c r="K13" s="114">
        <f t="shared" ref="K13" si="7">SUM(I13-J13)</f>
        <v>0</v>
      </c>
      <c r="L13" s="114">
        <v>2</v>
      </c>
    </row>
    <row r="14" spans="2:12" ht="12.75" customHeight="1" thickBot="1">
      <c r="B14" s="98"/>
      <c r="C14" s="6" t="s">
        <v>40</v>
      </c>
      <c r="D14" s="125"/>
      <c r="E14" s="114"/>
      <c r="F14" s="114"/>
      <c r="G14" s="115"/>
      <c r="H14" s="114"/>
      <c r="I14" s="114"/>
      <c r="J14" s="114"/>
      <c r="K14" s="114"/>
      <c r="L14" s="114"/>
    </row>
    <row r="15" spans="2:12" ht="12.75" customHeight="1">
      <c r="B15" s="7"/>
      <c r="C15" s="8"/>
      <c r="D15" s="7"/>
      <c r="E15" s="7"/>
      <c r="F15" s="7"/>
      <c r="G15" s="9"/>
      <c r="H15" s="7"/>
      <c r="I15" s="7"/>
      <c r="J15" s="7"/>
      <c r="K15" s="7"/>
      <c r="L15" s="7"/>
    </row>
    <row r="16" spans="2:12" ht="12.75" customHeight="1">
      <c r="B16" s="7"/>
      <c r="C16" s="10"/>
      <c r="D16" s="7"/>
      <c r="E16" s="7"/>
      <c r="F16" s="7"/>
    </row>
    <row r="17" spans="2:12" ht="12.75" customHeight="1">
      <c r="B17" s="11" t="s">
        <v>13</v>
      </c>
      <c r="C17" s="10"/>
      <c r="D17" s="7"/>
      <c r="E17" s="7"/>
      <c r="F17" s="7"/>
    </row>
    <row r="18" spans="2:12" ht="12.75" customHeight="1">
      <c r="B18" s="11"/>
      <c r="C18" s="10"/>
      <c r="D18" s="7"/>
      <c r="E18" s="7"/>
      <c r="F18" s="7"/>
    </row>
    <row r="19" spans="2:12" ht="12.75" customHeight="1" thickBot="1"/>
    <row r="20" spans="2:12" ht="12.75" customHeight="1">
      <c r="B20" s="112" t="s">
        <v>14</v>
      </c>
      <c r="C20" s="132"/>
      <c r="D20" s="110" t="s">
        <v>2</v>
      </c>
      <c r="E20" s="110" t="s">
        <v>3</v>
      </c>
      <c r="F20" s="110" t="s">
        <v>4</v>
      </c>
      <c r="G20" s="110" t="s">
        <v>5</v>
      </c>
      <c r="H20" s="110" t="s">
        <v>6</v>
      </c>
      <c r="I20" s="123" t="s">
        <v>7</v>
      </c>
      <c r="J20" s="123" t="s">
        <v>8</v>
      </c>
      <c r="K20" s="123" t="s">
        <v>9</v>
      </c>
      <c r="L20" s="106" t="s">
        <v>10</v>
      </c>
    </row>
    <row r="21" spans="2:12" ht="12.75" customHeight="1" thickBot="1">
      <c r="B21" s="98"/>
      <c r="C21" s="133"/>
      <c r="D21" s="107"/>
      <c r="E21" s="107"/>
      <c r="F21" s="107"/>
      <c r="G21" s="107"/>
      <c r="H21" s="107"/>
      <c r="I21" s="124"/>
      <c r="J21" s="124"/>
      <c r="K21" s="124"/>
      <c r="L21" s="107"/>
    </row>
    <row r="22" spans="2:12" ht="12.75" customHeight="1" thickBot="1">
      <c r="B22" s="112" t="s">
        <v>2</v>
      </c>
      <c r="C22" s="4" t="s">
        <v>41</v>
      </c>
      <c r="D22" s="117"/>
      <c r="E22" s="114">
        <v>16</v>
      </c>
      <c r="F22" s="114">
        <v>14</v>
      </c>
      <c r="G22" s="114">
        <v>18</v>
      </c>
      <c r="H22" s="114">
        <f>COUNTIF(D22:G23,21)</f>
        <v>0</v>
      </c>
      <c r="I22" s="114">
        <f>SUM(D22:G23)</f>
        <v>48</v>
      </c>
      <c r="J22" s="114">
        <f>SUM(D22:D29)</f>
        <v>63</v>
      </c>
      <c r="K22" s="114">
        <f>SUM(I22-J22)</f>
        <v>-15</v>
      </c>
      <c r="L22" s="114">
        <v>4</v>
      </c>
    </row>
    <row r="23" spans="2:12" ht="12.75" customHeight="1" thickBot="1">
      <c r="B23" s="98"/>
      <c r="C23" s="5" t="s">
        <v>42</v>
      </c>
      <c r="D23" s="117"/>
      <c r="E23" s="114"/>
      <c r="F23" s="114"/>
      <c r="G23" s="114"/>
      <c r="H23" s="114"/>
      <c r="I23" s="114"/>
      <c r="J23" s="114"/>
      <c r="K23" s="114"/>
      <c r="L23" s="114"/>
    </row>
    <row r="24" spans="2:12" ht="12.75" customHeight="1" thickBot="1">
      <c r="B24" s="112" t="s">
        <v>3</v>
      </c>
      <c r="C24" s="4" t="s">
        <v>43</v>
      </c>
      <c r="D24" s="125">
        <v>21</v>
      </c>
      <c r="E24" s="115"/>
      <c r="F24" s="114">
        <v>11</v>
      </c>
      <c r="G24" s="114">
        <v>10</v>
      </c>
      <c r="H24" s="114">
        <f t="shared" ref="H24" si="8">COUNTIF(D24:G25,21)</f>
        <v>1</v>
      </c>
      <c r="I24" s="114">
        <f>SUM(D24:G25)</f>
        <v>42</v>
      </c>
      <c r="J24" s="114">
        <f>SUM(E22:E29)</f>
        <v>58</v>
      </c>
      <c r="K24" s="114">
        <f t="shared" ref="K24" si="9">SUM(I24-J24)</f>
        <v>-16</v>
      </c>
      <c r="L24" s="114">
        <v>3</v>
      </c>
    </row>
    <row r="25" spans="2:12" ht="12.75" customHeight="1" thickBot="1">
      <c r="B25" s="98"/>
      <c r="C25" s="5" t="s">
        <v>44</v>
      </c>
      <c r="D25" s="125"/>
      <c r="E25" s="115"/>
      <c r="F25" s="114"/>
      <c r="G25" s="114"/>
      <c r="H25" s="114"/>
      <c r="I25" s="114"/>
      <c r="J25" s="114"/>
      <c r="K25" s="114"/>
      <c r="L25" s="114"/>
    </row>
    <row r="26" spans="2:12" ht="12.75" customHeight="1" thickBot="1">
      <c r="B26" s="112" t="s">
        <v>4</v>
      </c>
      <c r="C26" s="4" t="s">
        <v>45</v>
      </c>
      <c r="D26" s="125">
        <v>21</v>
      </c>
      <c r="E26" s="114">
        <v>21</v>
      </c>
      <c r="F26" s="115"/>
      <c r="G26" s="114">
        <v>21</v>
      </c>
      <c r="H26" s="114">
        <f t="shared" ref="H26" si="10">COUNTIF(D26:G27,21)</f>
        <v>3</v>
      </c>
      <c r="I26" s="114">
        <f t="shared" ref="I26" si="11">SUM(D26:G27)</f>
        <v>63</v>
      </c>
      <c r="J26" s="114">
        <f>SUM(F22:F29)</f>
        <v>41</v>
      </c>
      <c r="K26" s="114">
        <f t="shared" ref="K26" si="12">SUM(I26-J26)</f>
        <v>22</v>
      </c>
      <c r="L26" s="114">
        <v>1</v>
      </c>
    </row>
    <row r="27" spans="2:12" ht="12.75" customHeight="1" thickBot="1">
      <c r="B27" s="98"/>
      <c r="C27" s="5" t="s">
        <v>46</v>
      </c>
      <c r="D27" s="125"/>
      <c r="E27" s="114"/>
      <c r="F27" s="115"/>
      <c r="G27" s="114"/>
      <c r="H27" s="114"/>
      <c r="I27" s="114"/>
      <c r="J27" s="114"/>
      <c r="K27" s="114"/>
      <c r="L27" s="114"/>
    </row>
    <row r="28" spans="2:12" ht="12.75" customHeight="1" thickBot="1">
      <c r="B28" s="112" t="s">
        <v>5</v>
      </c>
      <c r="C28" s="4" t="s">
        <v>47</v>
      </c>
      <c r="D28" s="125">
        <v>21</v>
      </c>
      <c r="E28" s="114">
        <v>21</v>
      </c>
      <c r="F28" s="114">
        <v>16</v>
      </c>
      <c r="G28" s="115"/>
      <c r="H28" s="114">
        <f t="shared" ref="H28" si="13">COUNTIF(D28:G29,21)</f>
        <v>2</v>
      </c>
      <c r="I28" s="114">
        <f t="shared" ref="I28" si="14">SUM(D28:G29)</f>
        <v>58</v>
      </c>
      <c r="J28" s="114">
        <f>SUM(G22:G29)</f>
        <v>49</v>
      </c>
      <c r="K28" s="114">
        <f t="shared" ref="K28" si="15">SUM(I28-J28)</f>
        <v>9</v>
      </c>
      <c r="L28" s="114">
        <v>2</v>
      </c>
    </row>
    <row r="29" spans="2:12" ht="12.75" customHeight="1" thickBot="1">
      <c r="B29" s="98"/>
      <c r="C29" s="5" t="s">
        <v>48</v>
      </c>
      <c r="D29" s="125"/>
      <c r="E29" s="114"/>
      <c r="F29" s="114"/>
      <c r="G29" s="115"/>
      <c r="H29" s="114"/>
      <c r="I29" s="114"/>
      <c r="J29" s="114"/>
      <c r="K29" s="114"/>
      <c r="L29" s="114"/>
    </row>
    <row r="30" spans="2:12" ht="12.75" customHeight="1">
      <c r="B30" s="7"/>
      <c r="C30" s="8"/>
      <c r="D30" s="7"/>
      <c r="E30" s="7"/>
      <c r="F30" s="7"/>
      <c r="G30" s="9"/>
      <c r="H30" s="7"/>
      <c r="I30" s="7"/>
      <c r="J30" s="7"/>
      <c r="K30" s="7"/>
      <c r="L30" s="7"/>
    </row>
    <row r="31" spans="2:12" ht="12.75" customHeight="1">
      <c r="B31" s="7"/>
      <c r="C31" s="10"/>
      <c r="D31" s="7"/>
      <c r="E31" s="7"/>
      <c r="F31" s="7"/>
    </row>
    <row r="32" spans="2:12" ht="12.75" customHeight="1">
      <c r="B32" s="11" t="s">
        <v>13</v>
      </c>
      <c r="C32" s="10"/>
      <c r="D32" s="7"/>
      <c r="E32" s="7"/>
      <c r="F32" s="7"/>
    </row>
    <row r="33" spans="2:12" ht="12.75" customHeight="1"/>
    <row r="34" spans="2:12" ht="12.75" customHeight="1" thickBot="1">
      <c r="B34" s="11"/>
      <c r="C34" s="10"/>
      <c r="D34" s="7"/>
      <c r="E34" s="7"/>
      <c r="F34" s="7"/>
      <c r="G34" s="7"/>
      <c r="H34" s="7"/>
      <c r="I34" s="7"/>
      <c r="J34" s="7"/>
      <c r="K34" s="7"/>
    </row>
    <row r="35" spans="2:12" ht="12.75" customHeight="1">
      <c r="B35" s="112" t="s">
        <v>49</v>
      </c>
      <c r="C35" s="132"/>
      <c r="D35" s="110" t="s">
        <v>2</v>
      </c>
      <c r="E35" s="110" t="s">
        <v>3</v>
      </c>
      <c r="F35" s="110" t="s">
        <v>4</v>
      </c>
      <c r="G35" s="110" t="s">
        <v>5</v>
      </c>
      <c r="H35" s="110" t="s">
        <v>6</v>
      </c>
      <c r="I35" s="123" t="s">
        <v>7</v>
      </c>
      <c r="J35" s="123" t="s">
        <v>8</v>
      </c>
      <c r="K35" s="123" t="s">
        <v>9</v>
      </c>
      <c r="L35" s="106" t="s">
        <v>10</v>
      </c>
    </row>
    <row r="36" spans="2:12" ht="12.75" customHeight="1" thickBot="1">
      <c r="B36" s="98"/>
      <c r="C36" s="133"/>
      <c r="D36" s="107"/>
      <c r="E36" s="107"/>
      <c r="F36" s="107"/>
      <c r="G36" s="107"/>
      <c r="H36" s="107"/>
      <c r="I36" s="124"/>
      <c r="J36" s="124"/>
      <c r="K36" s="124"/>
      <c r="L36" s="107"/>
    </row>
    <row r="37" spans="2:12" ht="12.75" customHeight="1" thickBot="1">
      <c r="B37" s="112" t="s">
        <v>2</v>
      </c>
      <c r="C37" s="31" t="s">
        <v>50</v>
      </c>
      <c r="D37" s="117"/>
      <c r="E37" s="114">
        <v>16</v>
      </c>
      <c r="F37" s="114">
        <v>21</v>
      </c>
      <c r="G37" s="114">
        <v>21</v>
      </c>
      <c r="H37" s="114">
        <f>COUNTIF(D37:G38,21)</f>
        <v>2</v>
      </c>
      <c r="I37" s="114">
        <f>SUM(D37:G38)</f>
        <v>58</v>
      </c>
      <c r="J37" s="114">
        <f>SUM(D37:D44)</f>
        <v>50</v>
      </c>
      <c r="K37" s="114">
        <f>SUM(I37-J37)</f>
        <v>8</v>
      </c>
      <c r="L37" s="114">
        <v>1</v>
      </c>
    </row>
    <row r="38" spans="2:12" ht="12.75" customHeight="1" thickBot="1">
      <c r="B38" s="98"/>
      <c r="C38" s="5" t="s">
        <v>51</v>
      </c>
      <c r="D38" s="117"/>
      <c r="E38" s="114"/>
      <c r="F38" s="114"/>
      <c r="G38" s="114"/>
      <c r="H38" s="114"/>
      <c r="I38" s="114"/>
      <c r="J38" s="114"/>
      <c r="K38" s="114"/>
      <c r="L38" s="114"/>
    </row>
    <row r="39" spans="2:12" ht="12.75" customHeight="1" thickBot="1">
      <c r="B39" s="112" t="s">
        <v>3</v>
      </c>
      <c r="C39" s="4" t="s">
        <v>52</v>
      </c>
      <c r="D39" s="125">
        <v>21</v>
      </c>
      <c r="E39" s="115"/>
      <c r="F39" s="114">
        <v>17</v>
      </c>
      <c r="G39" s="114">
        <v>21</v>
      </c>
      <c r="H39" s="114">
        <f t="shared" ref="H39" si="16">COUNTIF(D39:G40,21)</f>
        <v>2</v>
      </c>
      <c r="I39" s="114">
        <f>SUM(D39:G40)</f>
        <v>59</v>
      </c>
      <c r="J39" s="114">
        <f>SUM(E37:E44)</f>
        <v>52</v>
      </c>
      <c r="K39" s="114">
        <f t="shared" ref="K39" si="17">SUM(I39-J39)</f>
        <v>7</v>
      </c>
      <c r="L39" s="114">
        <v>3</v>
      </c>
    </row>
    <row r="40" spans="2:12" ht="12.75" customHeight="1" thickBot="1">
      <c r="B40" s="98"/>
      <c r="C40" s="5" t="s">
        <v>53</v>
      </c>
      <c r="D40" s="125"/>
      <c r="E40" s="115"/>
      <c r="F40" s="114"/>
      <c r="G40" s="114"/>
      <c r="H40" s="114"/>
      <c r="I40" s="114"/>
      <c r="J40" s="114"/>
      <c r="K40" s="114"/>
      <c r="L40" s="114"/>
    </row>
    <row r="41" spans="2:12" ht="12.75" customHeight="1" thickBot="1">
      <c r="B41" s="112" t="s">
        <v>4</v>
      </c>
      <c r="C41" s="4" t="s">
        <v>54</v>
      </c>
      <c r="D41" s="125">
        <v>18</v>
      </c>
      <c r="E41" s="114">
        <v>21</v>
      </c>
      <c r="F41" s="115"/>
      <c r="G41" s="114">
        <v>21</v>
      </c>
      <c r="H41" s="114">
        <f t="shared" ref="H41" si="18">COUNTIF(D41:G42,21)</f>
        <v>2</v>
      </c>
      <c r="I41" s="114">
        <f t="shared" ref="I41" si="19">SUM(D41:G42)</f>
        <v>60</v>
      </c>
      <c r="J41" s="114">
        <f>SUM(F37:F44)</f>
        <v>53</v>
      </c>
      <c r="K41" s="114">
        <f t="shared" ref="K41" si="20">SUM(I41-J41)</f>
        <v>7</v>
      </c>
      <c r="L41" s="114">
        <v>2</v>
      </c>
    </row>
    <row r="42" spans="2:12" ht="12.75" customHeight="1" thickBot="1">
      <c r="B42" s="98"/>
      <c r="C42" s="5" t="s">
        <v>55</v>
      </c>
      <c r="D42" s="125"/>
      <c r="E42" s="114"/>
      <c r="F42" s="115"/>
      <c r="G42" s="114"/>
      <c r="H42" s="114"/>
      <c r="I42" s="114"/>
      <c r="J42" s="114"/>
      <c r="K42" s="114"/>
      <c r="L42" s="114"/>
    </row>
    <row r="43" spans="2:12" ht="12.75" customHeight="1" thickBot="1">
      <c r="B43" s="112" t="s">
        <v>5</v>
      </c>
      <c r="C43" s="4" t="s">
        <v>56</v>
      </c>
      <c r="D43" s="125">
        <v>11</v>
      </c>
      <c r="E43" s="114">
        <v>15</v>
      </c>
      <c r="F43" s="114">
        <v>15</v>
      </c>
      <c r="G43" s="115"/>
      <c r="H43" s="114">
        <f t="shared" ref="H43" si="21">COUNTIF(D43:G44,21)</f>
        <v>0</v>
      </c>
      <c r="I43" s="114">
        <f t="shared" ref="I43" si="22">SUM(D43:G44)</f>
        <v>41</v>
      </c>
      <c r="J43" s="114">
        <f>SUM(G37:G44)</f>
        <v>63</v>
      </c>
      <c r="K43" s="114">
        <f t="shared" ref="K43" si="23">SUM(I43-J43)</f>
        <v>-22</v>
      </c>
      <c r="L43" s="114">
        <v>4</v>
      </c>
    </row>
    <row r="44" spans="2:12" ht="12.75" customHeight="1" thickBot="1">
      <c r="B44" s="98"/>
      <c r="C44" s="5" t="s">
        <v>57</v>
      </c>
      <c r="D44" s="125"/>
      <c r="E44" s="114"/>
      <c r="F44" s="114"/>
      <c r="G44" s="115"/>
      <c r="H44" s="114"/>
      <c r="I44" s="114"/>
      <c r="J44" s="114"/>
      <c r="K44" s="114"/>
      <c r="L44" s="114"/>
    </row>
    <row r="45" spans="2:12" ht="12.75" customHeight="1">
      <c r="B45" s="7"/>
      <c r="C45" s="10"/>
      <c r="D45" s="7"/>
      <c r="E45" s="7"/>
      <c r="F45" s="7"/>
    </row>
    <row r="46" spans="2:12" ht="12.75" customHeight="1">
      <c r="B46" s="11" t="s">
        <v>13</v>
      </c>
      <c r="C46" s="10"/>
      <c r="D46" s="7"/>
      <c r="E46" s="7"/>
      <c r="F46" s="7"/>
    </row>
    <row r="47" spans="2:12" ht="12.75" customHeight="1"/>
    <row r="48" spans="2:12" ht="12.75" customHeight="1">
      <c r="B48" s="11"/>
    </row>
    <row r="49" spans="2:12" ht="12.75" customHeight="1" thickBot="1"/>
    <row r="50" spans="2:12" ht="12.75" customHeight="1">
      <c r="B50" s="112" t="s">
        <v>58</v>
      </c>
      <c r="C50" s="132"/>
      <c r="D50" s="110" t="s">
        <v>2</v>
      </c>
      <c r="E50" s="110" t="s">
        <v>3</v>
      </c>
      <c r="F50" s="110" t="s">
        <v>4</v>
      </c>
      <c r="G50" s="110" t="s">
        <v>5</v>
      </c>
      <c r="H50" s="110" t="s">
        <v>6</v>
      </c>
      <c r="I50" s="123" t="s">
        <v>7</v>
      </c>
      <c r="J50" s="123" t="s">
        <v>8</v>
      </c>
      <c r="K50" s="123" t="s">
        <v>9</v>
      </c>
      <c r="L50" s="106" t="s">
        <v>10</v>
      </c>
    </row>
    <row r="51" spans="2:12" ht="12.75" customHeight="1" thickBot="1">
      <c r="B51" s="98"/>
      <c r="C51" s="133"/>
      <c r="D51" s="107"/>
      <c r="E51" s="107"/>
      <c r="F51" s="107"/>
      <c r="G51" s="107"/>
      <c r="H51" s="107"/>
      <c r="I51" s="124"/>
      <c r="J51" s="124"/>
      <c r="K51" s="124"/>
      <c r="L51" s="107"/>
    </row>
    <row r="52" spans="2:12" ht="12.75" customHeight="1" thickBot="1">
      <c r="B52" s="112" t="s">
        <v>2</v>
      </c>
      <c r="C52" s="14"/>
      <c r="D52" s="117"/>
      <c r="E52" s="114"/>
      <c r="F52" s="114"/>
      <c r="G52" s="114"/>
      <c r="H52" s="114">
        <f>COUNTIF(D52:G53,21)</f>
        <v>0</v>
      </c>
      <c r="I52" s="114">
        <f>SUM(D52:G53)</f>
        <v>0</v>
      </c>
      <c r="J52" s="114">
        <f>SUM(D52:D59)</f>
        <v>0</v>
      </c>
      <c r="K52" s="114">
        <f>SUM(I52-J52)</f>
        <v>0</v>
      </c>
      <c r="L52" s="114"/>
    </row>
    <row r="53" spans="2:12" ht="12.75" customHeight="1" thickBot="1">
      <c r="B53" s="98"/>
      <c r="C53" s="13"/>
      <c r="D53" s="117"/>
      <c r="E53" s="114"/>
      <c r="F53" s="114"/>
      <c r="G53" s="114"/>
      <c r="H53" s="114"/>
      <c r="I53" s="114"/>
      <c r="J53" s="114"/>
      <c r="K53" s="114"/>
      <c r="L53" s="114"/>
    </row>
    <row r="54" spans="2:12" ht="12.75" customHeight="1" thickBot="1">
      <c r="B54" s="110" t="s">
        <v>3</v>
      </c>
      <c r="C54" s="12"/>
      <c r="D54" s="114"/>
      <c r="E54" s="115"/>
      <c r="F54" s="114"/>
      <c r="G54" s="114"/>
      <c r="H54" s="114">
        <f t="shared" ref="H54" si="24">COUNTIF(D54:G55,21)</f>
        <v>0</v>
      </c>
      <c r="I54" s="114">
        <f>SUM(D54:G55)</f>
        <v>0</v>
      </c>
      <c r="J54" s="114">
        <f>SUM(E52:E59)</f>
        <v>0</v>
      </c>
      <c r="K54" s="114">
        <f t="shared" ref="K54" si="25">SUM(I54-J54)</f>
        <v>0</v>
      </c>
      <c r="L54" s="114"/>
    </row>
    <row r="55" spans="2:12" ht="12.75" customHeight="1" thickBot="1">
      <c r="B55" s="107"/>
      <c r="C55" s="13"/>
      <c r="D55" s="114"/>
      <c r="E55" s="115"/>
      <c r="F55" s="114"/>
      <c r="G55" s="114"/>
      <c r="H55" s="114"/>
      <c r="I55" s="114"/>
      <c r="J55" s="114"/>
      <c r="K55" s="114"/>
      <c r="L55" s="114"/>
    </row>
    <row r="56" spans="2:12" ht="12.75" customHeight="1" thickBot="1">
      <c r="B56" s="110" t="s">
        <v>4</v>
      </c>
      <c r="C56" s="14"/>
      <c r="D56" s="114"/>
      <c r="E56" s="114"/>
      <c r="F56" s="115"/>
      <c r="G56" s="114"/>
      <c r="H56" s="114">
        <f t="shared" ref="H56" si="26">COUNTIF(D56:G57,21)</f>
        <v>0</v>
      </c>
      <c r="I56" s="114">
        <f t="shared" ref="I56" si="27">SUM(D56:G57)</f>
        <v>0</v>
      </c>
      <c r="J56" s="114">
        <f>SUM(F52:F59)</f>
        <v>0</v>
      </c>
      <c r="K56" s="114">
        <f t="shared" ref="K56" si="28">SUM(I56-J56)</f>
        <v>0</v>
      </c>
      <c r="L56" s="114"/>
    </row>
    <row r="57" spans="2:12" ht="12.75" customHeight="1" thickBot="1">
      <c r="B57" s="107"/>
      <c r="C57" s="13"/>
      <c r="D57" s="114"/>
      <c r="E57" s="114"/>
      <c r="F57" s="115"/>
      <c r="G57" s="114"/>
      <c r="H57" s="114"/>
      <c r="I57" s="114"/>
      <c r="J57" s="114"/>
      <c r="K57" s="114"/>
      <c r="L57" s="114"/>
    </row>
    <row r="58" spans="2:12" ht="12.75" customHeight="1">
      <c r="B58" s="110" t="s">
        <v>5</v>
      </c>
      <c r="C58" s="14"/>
      <c r="D58" s="106"/>
      <c r="E58" s="106"/>
      <c r="F58" s="106"/>
      <c r="G58" s="147"/>
      <c r="H58" s="106">
        <f t="shared" ref="H58" si="29">COUNTIF(D58:G59,21)</f>
        <v>0</v>
      </c>
      <c r="I58" s="106">
        <f t="shared" ref="I58" si="30">SUM(D58:G59)</f>
        <v>0</v>
      </c>
      <c r="J58" s="106">
        <f>SUM(G52:G59)</f>
        <v>0</v>
      </c>
      <c r="K58" s="106">
        <f t="shared" ref="K58" si="31">SUM(I58-J58)</f>
        <v>0</v>
      </c>
      <c r="L58" s="106"/>
    </row>
    <row r="59" spans="2:12" ht="12.75" customHeight="1" thickBot="1">
      <c r="B59" s="111"/>
      <c r="C59" s="15"/>
      <c r="D59" s="107"/>
      <c r="E59" s="107"/>
      <c r="F59" s="107"/>
      <c r="G59" s="148"/>
      <c r="H59" s="107"/>
      <c r="I59" s="107"/>
      <c r="J59" s="107"/>
      <c r="K59" s="107"/>
      <c r="L59" s="107"/>
    </row>
    <row r="60" spans="2:12" ht="12.75" customHeight="1">
      <c r="B60" s="7"/>
      <c r="C60" s="10"/>
      <c r="D60" s="7"/>
      <c r="E60" s="7"/>
      <c r="F60" s="7"/>
    </row>
    <row r="61" spans="2:12" ht="12.75" customHeight="1">
      <c r="B61" s="11" t="s">
        <v>13</v>
      </c>
      <c r="C61" s="10"/>
      <c r="D61" s="7"/>
      <c r="E61" s="7"/>
      <c r="F61" s="7"/>
    </row>
    <row r="62" spans="2:12" ht="12.75" customHeight="1"/>
    <row r="63" spans="2:12" ht="12.75" customHeight="1">
      <c r="B63" s="11"/>
      <c r="C63" s="7"/>
      <c r="D63" s="7"/>
      <c r="E63" s="7"/>
      <c r="F63" s="7"/>
      <c r="G63" s="7"/>
      <c r="H63" s="7"/>
      <c r="I63" s="7"/>
      <c r="J63" s="7"/>
      <c r="K63" s="7"/>
    </row>
    <row r="64" spans="2:12" ht="12.75" customHeight="1">
      <c r="B64" s="11"/>
      <c r="C64" s="7"/>
      <c r="D64" s="7"/>
      <c r="E64" s="7"/>
      <c r="F64" s="7"/>
      <c r="G64" s="7"/>
      <c r="H64" s="7"/>
      <c r="I64" s="7"/>
      <c r="J64" s="7"/>
      <c r="K64" s="7"/>
    </row>
    <row r="65" spans="2:12" ht="12.75" customHeight="1" thickBot="1">
      <c r="B65" s="11"/>
      <c r="C65" s="7"/>
      <c r="D65" s="7"/>
      <c r="E65" s="7"/>
      <c r="F65" s="7"/>
      <c r="G65" s="7"/>
      <c r="H65" s="7"/>
      <c r="I65" s="7"/>
      <c r="J65" s="7"/>
      <c r="K65" s="7"/>
    </row>
    <row r="66" spans="2:12" ht="12.75" customHeight="1">
      <c r="B66" s="126" t="str">
        <f>B1</f>
        <v>MIXED LEAGUE 'B' RESULTS - JUNE 2016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8"/>
    </row>
    <row r="67" spans="2:12" ht="13.5" customHeight="1" thickBot="1">
      <c r="B67" s="129"/>
      <c r="C67" s="130"/>
      <c r="D67" s="130"/>
      <c r="E67" s="130"/>
      <c r="F67" s="130"/>
      <c r="G67" s="130"/>
      <c r="H67" s="130"/>
      <c r="I67" s="130"/>
      <c r="J67" s="130"/>
      <c r="K67" s="130"/>
      <c r="L67" s="131"/>
    </row>
    <row r="68" spans="2:12" ht="13.5" thickBot="1"/>
    <row r="69" spans="2:12" ht="12.75" customHeight="1">
      <c r="B69" s="93" t="s">
        <v>59</v>
      </c>
      <c r="C69" s="94"/>
    </row>
    <row r="70" spans="2:12" ht="12.75" customHeight="1" thickBot="1">
      <c r="B70" s="95"/>
      <c r="C70" s="96"/>
    </row>
    <row r="71" spans="2:12" ht="7.5" customHeight="1" thickBot="1"/>
    <row r="72" spans="2:12">
      <c r="B72" s="110" t="s">
        <v>2</v>
      </c>
      <c r="C72" s="14" t="s">
        <v>60</v>
      </c>
      <c r="D72" s="110"/>
      <c r="E72" s="110" t="s">
        <v>18</v>
      </c>
      <c r="F72" s="110"/>
      <c r="G72" s="139" t="s">
        <v>37</v>
      </c>
      <c r="H72" s="140"/>
      <c r="I72" s="110" t="s">
        <v>61</v>
      </c>
    </row>
    <row r="73" spans="2:12" ht="13.5" thickBot="1">
      <c r="B73" s="111"/>
      <c r="C73" s="13" t="s">
        <v>62</v>
      </c>
      <c r="D73" s="111"/>
      <c r="E73" s="111"/>
      <c r="F73" s="111"/>
      <c r="G73" s="141" t="s">
        <v>38</v>
      </c>
      <c r="H73" s="142"/>
      <c r="I73" s="111"/>
      <c r="L73" s="32"/>
    </row>
    <row r="74" spans="2:12" ht="7.5" customHeight="1" thickBot="1">
      <c r="B74" s="20"/>
      <c r="C74" s="11"/>
      <c r="D74" s="33"/>
      <c r="F74" s="33"/>
      <c r="G74" s="34" t="s">
        <v>63</v>
      </c>
      <c r="H74" s="34"/>
      <c r="L74" s="32"/>
    </row>
    <row r="75" spans="2:12">
      <c r="B75" s="110" t="s">
        <v>3</v>
      </c>
      <c r="C75" s="14" t="s">
        <v>45</v>
      </c>
      <c r="D75" s="110"/>
      <c r="E75" s="110" t="s">
        <v>18</v>
      </c>
      <c r="F75" s="110"/>
      <c r="G75" s="139" t="s">
        <v>53</v>
      </c>
      <c r="H75" s="140"/>
      <c r="I75" s="110" t="s">
        <v>64</v>
      </c>
      <c r="L75" s="32"/>
    </row>
    <row r="76" spans="2:12" ht="13.5" thickBot="1">
      <c r="B76" s="111"/>
      <c r="C76" s="15" t="s">
        <v>46</v>
      </c>
      <c r="D76" s="111"/>
      <c r="E76" s="111"/>
      <c r="F76" s="111"/>
      <c r="G76" s="104" t="s">
        <v>52</v>
      </c>
      <c r="H76" s="105"/>
      <c r="I76" s="111"/>
      <c r="L76" s="32"/>
    </row>
    <row r="77" spans="2:12" ht="7.5" customHeight="1" thickBot="1">
      <c r="B77" s="20"/>
      <c r="C77" s="35"/>
      <c r="D77" s="33"/>
      <c r="F77" s="33"/>
      <c r="G77" s="34"/>
      <c r="H77" s="34"/>
      <c r="I77" s="11"/>
      <c r="L77" s="32"/>
    </row>
    <row r="78" spans="2:12">
      <c r="B78" s="110" t="s">
        <v>4</v>
      </c>
      <c r="C78" s="36" t="s">
        <v>65</v>
      </c>
      <c r="D78" s="110"/>
      <c r="E78" s="110" t="s">
        <v>18</v>
      </c>
      <c r="F78" s="110"/>
      <c r="G78" s="37" t="s">
        <v>39</v>
      </c>
      <c r="H78" s="38"/>
      <c r="I78" s="146" t="s">
        <v>66</v>
      </c>
      <c r="L78" s="32"/>
    </row>
    <row r="79" spans="2:12" ht="13.5" thickBot="1">
      <c r="B79" s="111"/>
      <c r="C79" s="39" t="s">
        <v>51</v>
      </c>
      <c r="D79" s="111"/>
      <c r="E79" s="111"/>
      <c r="F79" s="111"/>
      <c r="G79" s="40" t="s">
        <v>40</v>
      </c>
      <c r="H79" s="41"/>
      <c r="I79" s="111"/>
      <c r="L79" s="32"/>
    </row>
    <row r="80" spans="2:12" ht="7.5" customHeight="1" thickBot="1">
      <c r="B80" s="20"/>
      <c r="C80" s="11"/>
      <c r="D80" s="33"/>
      <c r="F80" s="33"/>
      <c r="G80" s="34"/>
      <c r="H80" s="34"/>
      <c r="L80" s="32"/>
    </row>
    <row r="81" spans="2:12">
      <c r="B81" s="110" t="s">
        <v>5</v>
      </c>
      <c r="C81" s="14" t="s">
        <v>47</v>
      </c>
      <c r="D81" s="108"/>
      <c r="E81" s="110" t="s">
        <v>18</v>
      </c>
      <c r="F81" s="110"/>
      <c r="G81" s="139" t="s">
        <v>54</v>
      </c>
      <c r="H81" s="140"/>
      <c r="I81" s="110" t="s">
        <v>66</v>
      </c>
      <c r="L81" s="32"/>
    </row>
    <row r="82" spans="2:12" ht="13.5" thickBot="1">
      <c r="B82" s="111"/>
      <c r="C82" s="15" t="s">
        <v>48</v>
      </c>
      <c r="D82" s="109"/>
      <c r="E82" s="111"/>
      <c r="F82" s="111"/>
      <c r="G82" s="141" t="s">
        <v>55</v>
      </c>
      <c r="H82" s="142"/>
      <c r="I82" s="111"/>
      <c r="L82" s="32"/>
    </row>
    <row r="83" spans="2:12" ht="7.5" customHeight="1">
      <c r="B83" s="20"/>
      <c r="C83" s="11"/>
      <c r="D83" s="33"/>
      <c r="F83" s="33"/>
      <c r="G83" s="11"/>
      <c r="H83" s="11"/>
      <c r="L83" s="32"/>
    </row>
    <row r="84" spans="2:12" ht="13.5" thickBot="1">
      <c r="G84" s="11"/>
      <c r="H84" s="11"/>
    </row>
    <row r="85" spans="2:12" ht="12.75" customHeight="1">
      <c r="B85" s="93" t="s">
        <v>67</v>
      </c>
      <c r="C85" s="94"/>
      <c r="G85" s="11"/>
      <c r="H85" s="11"/>
    </row>
    <row r="86" spans="2:12" ht="7.5" customHeight="1" thickBot="1">
      <c r="B86" s="95"/>
      <c r="C86" s="96"/>
      <c r="G86" s="11"/>
      <c r="H86" s="11"/>
    </row>
    <row r="87" spans="2:12" ht="13.5" thickBot="1">
      <c r="G87" s="11"/>
      <c r="H87" s="11"/>
    </row>
    <row r="88" spans="2:12" ht="12.75" customHeight="1">
      <c r="B88" s="143">
        <v>1</v>
      </c>
      <c r="C88" s="14" t="s">
        <v>60</v>
      </c>
      <c r="D88" s="144" t="s">
        <v>2</v>
      </c>
      <c r="E88" s="110" t="s">
        <v>18</v>
      </c>
      <c r="F88" s="110" t="s">
        <v>3</v>
      </c>
      <c r="G88" s="139" t="s">
        <v>45</v>
      </c>
      <c r="H88" s="140"/>
      <c r="I88" s="110" t="s">
        <v>68</v>
      </c>
    </row>
    <row r="89" spans="2:12" ht="17.25" customHeight="1" thickBot="1">
      <c r="B89" s="98"/>
      <c r="C89" s="13" t="s">
        <v>62</v>
      </c>
      <c r="D89" s="145"/>
      <c r="E89" s="111"/>
      <c r="F89" s="111"/>
      <c r="G89" s="104" t="s">
        <v>46</v>
      </c>
      <c r="H89" s="105"/>
      <c r="I89" s="111"/>
    </row>
    <row r="90" spans="2:12" ht="13.5" thickBot="1">
      <c r="B90" s="20"/>
      <c r="G90" s="34"/>
      <c r="H90" s="34"/>
      <c r="I90" s="11"/>
    </row>
    <row r="91" spans="2:12">
      <c r="B91" s="106">
        <v>2</v>
      </c>
      <c r="C91" s="14" t="s">
        <v>39</v>
      </c>
      <c r="D91" s="108" t="s">
        <v>4</v>
      </c>
      <c r="E91" s="110" t="s">
        <v>18</v>
      </c>
      <c r="F91" s="110" t="s">
        <v>5</v>
      </c>
      <c r="G91" s="139" t="s">
        <v>54</v>
      </c>
      <c r="H91" s="140"/>
      <c r="I91" s="110" t="s">
        <v>69</v>
      </c>
    </row>
    <row r="92" spans="2:12" ht="13.5" thickBot="1">
      <c r="B92" s="107"/>
      <c r="C92" s="15" t="s">
        <v>40</v>
      </c>
      <c r="D92" s="109"/>
      <c r="E92" s="111"/>
      <c r="F92" s="111"/>
      <c r="G92" s="141" t="s">
        <v>55</v>
      </c>
      <c r="H92" s="142"/>
      <c r="I92" s="111"/>
    </row>
    <row r="93" spans="2:12">
      <c r="B93" s="7"/>
      <c r="C93" s="8"/>
      <c r="D93" s="23"/>
      <c r="E93" s="7"/>
      <c r="F93" s="24"/>
      <c r="G93" s="25"/>
      <c r="H93" s="10"/>
      <c r="I93" s="7"/>
    </row>
    <row r="94" spans="2:12" ht="13.5" thickBot="1">
      <c r="B94" s="7"/>
      <c r="C94" s="8"/>
      <c r="D94" s="23"/>
      <c r="E94" s="7"/>
      <c r="F94" s="24"/>
      <c r="G94" s="25"/>
      <c r="H94" s="10"/>
      <c r="I94" s="7"/>
    </row>
    <row r="95" spans="2:12">
      <c r="B95" s="93" t="s">
        <v>70</v>
      </c>
      <c r="C95" s="94"/>
    </row>
    <row r="96" spans="2:12" ht="13.5" customHeight="1" thickBot="1">
      <c r="B96" s="95"/>
      <c r="C96" s="96"/>
    </row>
    <row r="97" spans="2:12" ht="12.75" customHeight="1" thickBot="1"/>
    <row r="98" spans="2:12" ht="13.5" customHeight="1">
      <c r="B98" s="106">
        <v>1</v>
      </c>
      <c r="C98" s="14" t="s">
        <v>46</v>
      </c>
      <c r="D98" s="110" t="s">
        <v>18</v>
      </c>
      <c r="E98" s="134" t="s">
        <v>40</v>
      </c>
      <c r="F98" s="135"/>
      <c r="G98" s="112" t="s">
        <v>71</v>
      </c>
      <c r="H98" s="136"/>
      <c r="I98" s="91"/>
    </row>
    <row r="99" spans="2:12" ht="13.5" customHeight="1" thickBot="1">
      <c r="B99" s="107"/>
      <c r="C99" s="13" t="s">
        <v>45</v>
      </c>
      <c r="D99" s="111"/>
      <c r="E99" s="137" t="s">
        <v>39</v>
      </c>
      <c r="F99" s="138"/>
      <c r="G99" s="113"/>
      <c r="H99" s="100"/>
      <c r="I99" s="92"/>
    </row>
    <row r="100" spans="2:12" ht="12.75" customHeight="1">
      <c r="H100" s="11"/>
    </row>
    <row r="101" spans="2:12" ht="13.5" customHeight="1" thickBot="1"/>
    <row r="102" spans="2:12" ht="15.75" customHeight="1">
      <c r="B102" s="85" t="s">
        <v>31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7"/>
    </row>
    <row r="103" spans="2:12" ht="17.25" customHeight="1" thickBot="1">
      <c r="B103" s="88"/>
      <c r="C103" s="89"/>
      <c r="D103" s="89"/>
      <c r="E103" s="89"/>
      <c r="F103" s="89"/>
      <c r="G103" s="89"/>
      <c r="H103" s="89"/>
      <c r="I103" s="89"/>
      <c r="J103" s="89"/>
      <c r="K103" s="89"/>
      <c r="L103" s="90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30"/>
    </row>
    <row r="131" spans="1:1" ht="13.5" customHeight="1">
      <c r="A131" s="30"/>
    </row>
  </sheetData>
  <sheetProtection password="DEF3" sheet="1" objects="1" scenarios="1"/>
  <mergeCells count="251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56:B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H58:H59"/>
    <mergeCell ref="I58:I59"/>
    <mergeCell ref="J58:J59"/>
    <mergeCell ref="K58:K59"/>
    <mergeCell ref="B75:B76"/>
    <mergeCell ref="D75:D76"/>
    <mergeCell ref="E75:E76"/>
    <mergeCell ref="F75:F76"/>
    <mergeCell ref="G75:H75"/>
    <mergeCell ref="I75:I76"/>
    <mergeCell ref="G76:H76"/>
    <mergeCell ref="L58:L59"/>
    <mergeCell ref="B66:L67"/>
    <mergeCell ref="B69:C70"/>
    <mergeCell ref="B72:B73"/>
    <mergeCell ref="D72:D73"/>
    <mergeCell ref="E72:E73"/>
    <mergeCell ref="F72:F73"/>
    <mergeCell ref="G72:H72"/>
    <mergeCell ref="I72:I73"/>
    <mergeCell ref="G73:H73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G81:H81"/>
    <mergeCell ref="I81:I82"/>
    <mergeCell ref="G82:H82"/>
    <mergeCell ref="B85:C86"/>
    <mergeCell ref="B88:B89"/>
    <mergeCell ref="D88:D89"/>
    <mergeCell ref="E88:E89"/>
    <mergeCell ref="F88:F89"/>
    <mergeCell ref="G88:H88"/>
    <mergeCell ref="I88:I89"/>
    <mergeCell ref="G89:H89"/>
    <mergeCell ref="B102:L103"/>
    <mergeCell ref="B95:C96"/>
    <mergeCell ref="B98:B99"/>
    <mergeCell ref="D98:D99"/>
    <mergeCell ref="E98:F98"/>
    <mergeCell ref="G98:I99"/>
    <mergeCell ref="E99:F99"/>
    <mergeCell ref="B91:B92"/>
    <mergeCell ref="D91:D92"/>
    <mergeCell ref="E91:E92"/>
    <mergeCell ref="F91:F92"/>
    <mergeCell ref="G91:H91"/>
    <mergeCell ref="I91:I92"/>
    <mergeCell ref="G92:H92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workbookViewId="0">
      <pane ySplit="2" topLeftCell="A3" activePane="bottomLeft" state="frozen"/>
      <selection activeCell="N28" sqref="N28"/>
      <selection pane="bottomLeft"/>
    </sheetView>
  </sheetViews>
  <sheetFormatPr defaultRowHeight="12.75"/>
  <cols>
    <col min="1" max="1" width="1.42578125" customWidth="1"/>
    <col min="2" max="2" width="3.5703125" customWidth="1"/>
    <col min="3" max="3" width="19.42578125" customWidth="1"/>
    <col min="4" max="13" width="7.5703125" customWidth="1"/>
  </cols>
  <sheetData>
    <row r="1" spans="2:13" ht="11.25" customHeight="1">
      <c r="B1" s="126" t="s">
        <v>72</v>
      </c>
      <c r="C1" s="127"/>
      <c r="D1" s="127"/>
      <c r="E1" s="127"/>
      <c r="F1" s="127"/>
      <c r="G1" s="127"/>
      <c r="H1" s="127"/>
      <c r="I1" s="127"/>
      <c r="J1" s="128"/>
      <c r="K1" s="127"/>
      <c r="L1" s="128"/>
    </row>
    <row r="2" spans="2:13" ht="12" customHeight="1" thickBot="1">
      <c r="B2" s="129"/>
      <c r="C2" s="130"/>
      <c r="D2" s="130"/>
      <c r="E2" s="130"/>
      <c r="F2" s="130"/>
      <c r="G2" s="130"/>
      <c r="H2" s="130"/>
      <c r="I2" s="130"/>
      <c r="J2" s="131"/>
      <c r="K2" s="130"/>
      <c r="L2" s="131"/>
    </row>
    <row r="3" spans="2:13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ht="13.5" thickBot="1"/>
    <row r="5" spans="2:13" ht="12.75" customHeight="1">
      <c r="B5" s="112" t="s">
        <v>1</v>
      </c>
      <c r="C5" s="132"/>
      <c r="D5" s="110" t="s">
        <v>2</v>
      </c>
      <c r="E5" s="110" t="s">
        <v>3</v>
      </c>
      <c r="F5" s="110" t="s">
        <v>4</v>
      </c>
      <c r="G5" s="110" t="s">
        <v>5</v>
      </c>
      <c r="H5" s="110" t="s">
        <v>73</v>
      </c>
      <c r="I5" s="110" t="s">
        <v>6</v>
      </c>
      <c r="J5" s="123" t="s">
        <v>7</v>
      </c>
      <c r="K5" s="123" t="s">
        <v>8</v>
      </c>
      <c r="L5" s="123" t="s">
        <v>9</v>
      </c>
      <c r="M5" s="106" t="s">
        <v>10</v>
      </c>
    </row>
    <row r="6" spans="2:13" ht="12.75" customHeight="1" thickBot="1">
      <c r="B6" s="98"/>
      <c r="C6" s="133"/>
      <c r="D6" s="107"/>
      <c r="E6" s="107"/>
      <c r="F6" s="107"/>
      <c r="G6" s="107"/>
      <c r="H6" s="107"/>
      <c r="I6" s="107"/>
      <c r="J6" s="124"/>
      <c r="K6" s="124"/>
      <c r="L6" s="124"/>
      <c r="M6" s="107"/>
    </row>
    <row r="7" spans="2:13" ht="12.75" customHeight="1" thickBot="1">
      <c r="B7" s="112" t="s">
        <v>2</v>
      </c>
      <c r="C7" s="4" t="s">
        <v>74</v>
      </c>
      <c r="D7" s="117"/>
      <c r="E7" s="114">
        <v>21</v>
      </c>
      <c r="F7" s="114">
        <v>21</v>
      </c>
      <c r="G7" s="114">
        <v>21</v>
      </c>
      <c r="H7" s="114">
        <v>21</v>
      </c>
      <c r="I7" s="155">
        <f>COUNTIF(D7:H8,21)</f>
        <v>4</v>
      </c>
      <c r="J7" s="155">
        <f>SUM(D7:H8)</f>
        <v>84</v>
      </c>
      <c r="K7" s="155">
        <f>SUM(D7:D16)</f>
        <v>63</v>
      </c>
      <c r="L7" s="155">
        <f>SUM(J7-K7)</f>
        <v>21</v>
      </c>
      <c r="M7" s="114">
        <v>1</v>
      </c>
    </row>
    <row r="8" spans="2:13" ht="12.75" customHeight="1" thickBot="1">
      <c r="B8" s="98"/>
      <c r="C8" s="5" t="s">
        <v>29</v>
      </c>
      <c r="D8" s="117"/>
      <c r="E8" s="114"/>
      <c r="F8" s="114"/>
      <c r="G8" s="114"/>
      <c r="H8" s="114"/>
      <c r="I8" s="155"/>
      <c r="J8" s="155"/>
      <c r="K8" s="155"/>
      <c r="L8" s="155"/>
      <c r="M8" s="114"/>
    </row>
    <row r="9" spans="2:13" ht="12.75" customHeight="1" thickBot="1">
      <c r="B9" s="112" t="s">
        <v>3</v>
      </c>
      <c r="C9" s="42" t="s">
        <v>75</v>
      </c>
      <c r="D9" s="125">
        <v>15</v>
      </c>
      <c r="E9" s="115"/>
      <c r="F9" s="114">
        <v>16</v>
      </c>
      <c r="G9" s="114">
        <v>21</v>
      </c>
      <c r="H9" s="114">
        <v>21</v>
      </c>
      <c r="I9" s="155">
        <f>COUNTIF(D9:H10,21)</f>
        <v>2</v>
      </c>
      <c r="J9" s="155">
        <f>SUM(D9:H10)</f>
        <v>73</v>
      </c>
      <c r="K9" s="155">
        <f>SUM(E7:E16)</f>
        <v>74</v>
      </c>
      <c r="L9" s="155">
        <f t="shared" ref="L9" si="0">SUM(J9-K9)</f>
        <v>-1</v>
      </c>
      <c r="M9" s="114">
        <v>3</v>
      </c>
    </row>
    <row r="10" spans="2:13" ht="12.75" customHeight="1" thickBot="1">
      <c r="B10" s="98"/>
      <c r="C10" s="43" t="s">
        <v>76</v>
      </c>
      <c r="D10" s="125"/>
      <c r="E10" s="115"/>
      <c r="F10" s="114"/>
      <c r="G10" s="114"/>
      <c r="H10" s="114"/>
      <c r="I10" s="155"/>
      <c r="J10" s="155"/>
      <c r="K10" s="155"/>
      <c r="L10" s="155"/>
      <c r="M10" s="114"/>
    </row>
    <row r="11" spans="2:13" ht="12.75" customHeight="1" thickBot="1">
      <c r="B11" s="112" t="s">
        <v>4</v>
      </c>
      <c r="C11" s="4" t="s">
        <v>77</v>
      </c>
      <c r="D11" s="125">
        <v>16</v>
      </c>
      <c r="E11" s="114">
        <v>21</v>
      </c>
      <c r="F11" s="115"/>
      <c r="G11" s="114">
        <v>15</v>
      </c>
      <c r="H11" s="114">
        <v>21</v>
      </c>
      <c r="I11" s="155">
        <f>COUNTIF(D11:H12,21)</f>
        <v>2</v>
      </c>
      <c r="J11" s="155">
        <f>SUM(D11:H12)</f>
        <v>73</v>
      </c>
      <c r="K11" s="155">
        <f>SUM(F7:F16)</f>
        <v>74</v>
      </c>
      <c r="L11" s="155">
        <f t="shared" ref="L11" si="1">SUM(J11-K11)</f>
        <v>-1</v>
      </c>
      <c r="M11" s="114">
        <v>2</v>
      </c>
    </row>
    <row r="12" spans="2:13" ht="12.75" customHeight="1" thickBot="1">
      <c r="B12" s="98"/>
      <c r="C12" s="5" t="s">
        <v>12</v>
      </c>
      <c r="D12" s="125"/>
      <c r="E12" s="114"/>
      <c r="F12" s="115"/>
      <c r="G12" s="114"/>
      <c r="H12" s="114"/>
      <c r="I12" s="155"/>
      <c r="J12" s="155"/>
      <c r="K12" s="155"/>
      <c r="L12" s="155"/>
      <c r="M12" s="114"/>
    </row>
    <row r="13" spans="2:13" ht="12.75" customHeight="1" thickBot="1">
      <c r="B13" s="112" t="s">
        <v>5</v>
      </c>
      <c r="C13" s="4" t="s">
        <v>78</v>
      </c>
      <c r="D13" s="125">
        <v>15</v>
      </c>
      <c r="E13" s="114">
        <v>14</v>
      </c>
      <c r="F13" s="114">
        <v>21</v>
      </c>
      <c r="G13" s="115"/>
      <c r="H13" s="156">
        <v>21</v>
      </c>
      <c r="I13" s="155">
        <f>COUNTIF(D13:H14,21)</f>
        <v>2</v>
      </c>
      <c r="J13" s="155">
        <f>SUM(D13:H14)</f>
        <v>71</v>
      </c>
      <c r="K13" s="155">
        <f>SUM(G7:G16)</f>
        <v>77</v>
      </c>
      <c r="L13" s="155">
        <f t="shared" ref="L13" si="2">SUM(J13-K13)</f>
        <v>-6</v>
      </c>
      <c r="M13" s="114">
        <v>4</v>
      </c>
    </row>
    <row r="14" spans="2:13" ht="12.75" customHeight="1" thickBot="1">
      <c r="B14" s="98"/>
      <c r="C14" s="5" t="s">
        <v>79</v>
      </c>
      <c r="D14" s="125"/>
      <c r="E14" s="114"/>
      <c r="F14" s="114"/>
      <c r="G14" s="115"/>
      <c r="H14" s="156"/>
      <c r="I14" s="155"/>
      <c r="J14" s="155"/>
      <c r="K14" s="155"/>
      <c r="L14" s="155"/>
      <c r="M14" s="114"/>
    </row>
    <row r="15" spans="2:13" ht="12.75" customHeight="1" thickBot="1">
      <c r="B15" s="112" t="s">
        <v>73</v>
      </c>
      <c r="C15" s="43" t="s">
        <v>80</v>
      </c>
      <c r="D15" s="125">
        <v>17</v>
      </c>
      <c r="E15" s="114">
        <v>18</v>
      </c>
      <c r="F15" s="114">
        <v>16</v>
      </c>
      <c r="G15" s="156">
        <v>20</v>
      </c>
      <c r="H15" s="157"/>
      <c r="I15" s="155">
        <f>COUNTIF(D15:H16,21)</f>
        <v>0</v>
      </c>
      <c r="J15" s="155">
        <f>SUM(D15:H16)</f>
        <v>71</v>
      </c>
      <c r="K15" s="155">
        <f>SUM(H7:H16)</f>
        <v>84</v>
      </c>
      <c r="L15" s="155">
        <f>SUM(J15-K15)</f>
        <v>-13</v>
      </c>
      <c r="M15" s="114">
        <v>5</v>
      </c>
    </row>
    <row r="16" spans="2:13" ht="12.75" customHeight="1" thickBot="1">
      <c r="B16" s="98"/>
      <c r="C16" s="5" t="s">
        <v>81</v>
      </c>
      <c r="D16" s="125"/>
      <c r="E16" s="114"/>
      <c r="F16" s="114"/>
      <c r="G16" s="156"/>
      <c r="H16" s="157"/>
      <c r="I16" s="155"/>
      <c r="J16" s="155"/>
      <c r="K16" s="155"/>
      <c r="L16" s="155"/>
      <c r="M16" s="114"/>
    </row>
    <row r="17" spans="2:13" ht="12.75" customHeight="1">
      <c r="B17" s="11"/>
      <c r="C17" s="10"/>
      <c r="D17" s="7"/>
      <c r="E17" s="7"/>
      <c r="F17" s="7"/>
    </row>
    <row r="18" spans="2:13" ht="12.75" customHeight="1">
      <c r="B18" s="44" t="s">
        <v>82</v>
      </c>
      <c r="C18" s="10"/>
      <c r="D18" s="7"/>
      <c r="E18" s="7"/>
      <c r="F18" s="7"/>
    </row>
    <row r="19" spans="2:13" ht="12.75" customHeight="1" thickBot="1"/>
    <row r="20" spans="2:13" ht="12.75" customHeight="1">
      <c r="B20" s="112" t="s">
        <v>14</v>
      </c>
      <c r="C20" s="132"/>
      <c r="D20" s="110" t="s">
        <v>2</v>
      </c>
      <c r="E20" s="110" t="s">
        <v>3</v>
      </c>
      <c r="F20" s="110" t="s">
        <v>4</v>
      </c>
      <c r="G20" s="110" t="s">
        <v>5</v>
      </c>
      <c r="H20" s="110" t="s">
        <v>73</v>
      </c>
      <c r="I20" s="110" t="s">
        <v>6</v>
      </c>
      <c r="J20" s="123" t="s">
        <v>7</v>
      </c>
      <c r="K20" s="123" t="s">
        <v>8</v>
      </c>
      <c r="L20" s="123" t="s">
        <v>9</v>
      </c>
      <c r="M20" s="106" t="s">
        <v>10</v>
      </c>
    </row>
    <row r="21" spans="2:13" ht="12.75" customHeight="1" thickBot="1">
      <c r="B21" s="98"/>
      <c r="C21" s="133"/>
      <c r="D21" s="107"/>
      <c r="E21" s="107"/>
      <c r="F21" s="107"/>
      <c r="G21" s="107"/>
      <c r="H21" s="107"/>
      <c r="I21" s="107"/>
      <c r="J21" s="124"/>
      <c r="K21" s="124"/>
      <c r="L21" s="124"/>
      <c r="M21" s="107"/>
    </row>
    <row r="22" spans="2:13" ht="12.75" customHeight="1" thickBot="1">
      <c r="B22" s="112" t="s">
        <v>2</v>
      </c>
      <c r="C22" s="4" t="s">
        <v>83</v>
      </c>
      <c r="D22" s="117"/>
      <c r="E22" s="114">
        <v>21</v>
      </c>
      <c r="F22" s="114">
        <v>19</v>
      </c>
      <c r="G22" s="114">
        <v>20</v>
      </c>
      <c r="H22" s="114">
        <v>0</v>
      </c>
      <c r="I22" s="155">
        <f>COUNTIF(D22:H23,21)</f>
        <v>1</v>
      </c>
      <c r="J22" s="155">
        <f>SUM(D22:H23)</f>
        <v>60</v>
      </c>
      <c r="K22" s="155">
        <f>SUM(D22:D31)</f>
        <v>56</v>
      </c>
      <c r="L22" s="155">
        <f>SUM(J22-K22)</f>
        <v>4</v>
      </c>
      <c r="M22" s="114">
        <v>3</v>
      </c>
    </row>
    <row r="23" spans="2:13" ht="12.75" customHeight="1" thickBot="1">
      <c r="B23" s="98"/>
      <c r="C23" s="43" t="s">
        <v>84</v>
      </c>
      <c r="D23" s="117"/>
      <c r="E23" s="114"/>
      <c r="F23" s="114"/>
      <c r="G23" s="114"/>
      <c r="H23" s="114"/>
      <c r="I23" s="155"/>
      <c r="J23" s="155"/>
      <c r="K23" s="155"/>
      <c r="L23" s="155"/>
      <c r="M23" s="114"/>
    </row>
    <row r="24" spans="2:13" ht="12.75" customHeight="1" thickBot="1">
      <c r="B24" s="112" t="s">
        <v>3</v>
      </c>
      <c r="C24" s="4" t="s">
        <v>85</v>
      </c>
      <c r="D24" s="125">
        <v>14</v>
      </c>
      <c r="E24" s="115"/>
      <c r="F24" s="114">
        <v>21</v>
      </c>
      <c r="G24" s="114">
        <v>12</v>
      </c>
      <c r="H24" s="114">
        <v>0</v>
      </c>
      <c r="I24" s="155">
        <f>COUNTIF(D24:H25,21)</f>
        <v>1</v>
      </c>
      <c r="J24" s="155">
        <f>SUM(D24:H25)</f>
        <v>47</v>
      </c>
      <c r="K24" s="155">
        <f>SUM(E22:E31)</f>
        <v>62</v>
      </c>
      <c r="L24" s="155">
        <f t="shared" ref="L24" si="3">SUM(J24-K24)</f>
        <v>-15</v>
      </c>
      <c r="M24" s="114">
        <v>4</v>
      </c>
    </row>
    <row r="25" spans="2:13" ht="12.75" customHeight="1" thickBot="1">
      <c r="B25" s="98"/>
      <c r="C25" s="5" t="s">
        <v>11</v>
      </c>
      <c r="D25" s="125"/>
      <c r="E25" s="115"/>
      <c r="F25" s="114"/>
      <c r="G25" s="114"/>
      <c r="H25" s="114"/>
      <c r="I25" s="155"/>
      <c r="J25" s="155"/>
      <c r="K25" s="155"/>
      <c r="L25" s="155"/>
      <c r="M25" s="114"/>
    </row>
    <row r="26" spans="2:13" ht="12.75" customHeight="1" thickBot="1">
      <c r="B26" s="112" t="s">
        <v>4</v>
      </c>
      <c r="C26" s="45" t="s">
        <v>86</v>
      </c>
      <c r="D26" s="125">
        <v>21</v>
      </c>
      <c r="E26" s="114">
        <v>20</v>
      </c>
      <c r="F26" s="115"/>
      <c r="G26" s="114">
        <v>21</v>
      </c>
      <c r="H26" s="114">
        <v>0</v>
      </c>
      <c r="I26" s="155">
        <f>COUNTIF(D26:H27,21)</f>
        <v>2</v>
      </c>
      <c r="J26" s="155">
        <f>SUM(D26:H27)</f>
        <v>62</v>
      </c>
      <c r="K26" s="155">
        <f>SUM(F22:F31)</f>
        <v>59</v>
      </c>
      <c r="L26" s="155">
        <f t="shared" ref="L26" si="4">SUM(J26-K26)</f>
        <v>3</v>
      </c>
      <c r="M26" s="114">
        <v>2</v>
      </c>
    </row>
    <row r="27" spans="2:13" ht="12.75" customHeight="1" thickBot="1">
      <c r="B27" s="98"/>
      <c r="C27" s="43" t="s">
        <v>87</v>
      </c>
      <c r="D27" s="125"/>
      <c r="E27" s="114"/>
      <c r="F27" s="115"/>
      <c r="G27" s="114"/>
      <c r="H27" s="114"/>
      <c r="I27" s="155"/>
      <c r="J27" s="155"/>
      <c r="K27" s="155"/>
      <c r="L27" s="155"/>
      <c r="M27" s="114"/>
    </row>
    <row r="28" spans="2:13" ht="12.75" customHeight="1" thickBot="1">
      <c r="B28" s="112" t="s">
        <v>5</v>
      </c>
      <c r="C28" s="4" t="s">
        <v>88</v>
      </c>
      <c r="D28" s="125">
        <v>21</v>
      </c>
      <c r="E28" s="114">
        <v>21</v>
      </c>
      <c r="F28" s="114">
        <v>19</v>
      </c>
      <c r="G28" s="115"/>
      <c r="H28" s="156">
        <v>0</v>
      </c>
      <c r="I28" s="155">
        <f>COUNTIF(D28:H29,21)</f>
        <v>2</v>
      </c>
      <c r="J28" s="155">
        <f>SUM(D28:H29)</f>
        <v>61</v>
      </c>
      <c r="K28" s="155">
        <f>SUM(G22:G31)</f>
        <v>53</v>
      </c>
      <c r="L28" s="155">
        <f t="shared" ref="L28" si="5">SUM(J28-K28)</f>
        <v>8</v>
      </c>
      <c r="M28" s="114">
        <v>1</v>
      </c>
    </row>
    <row r="29" spans="2:13" ht="12.75" customHeight="1" thickBot="1">
      <c r="B29" s="98"/>
      <c r="C29" s="5" t="s">
        <v>89</v>
      </c>
      <c r="D29" s="125"/>
      <c r="E29" s="114"/>
      <c r="F29" s="114"/>
      <c r="G29" s="115"/>
      <c r="H29" s="156"/>
      <c r="I29" s="155"/>
      <c r="J29" s="155"/>
      <c r="K29" s="155"/>
      <c r="L29" s="155"/>
      <c r="M29" s="114"/>
    </row>
    <row r="30" spans="2:13" ht="12.75" customHeight="1" thickBot="1">
      <c r="B30" s="112" t="s">
        <v>73</v>
      </c>
      <c r="C30" s="43"/>
      <c r="D30" s="125">
        <v>0</v>
      </c>
      <c r="E30" s="114">
        <v>0</v>
      </c>
      <c r="F30" s="114">
        <v>0</v>
      </c>
      <c r="G30" s="156">
        <v>0</v>
      </c>
      <c r="H30" s="157"/>
      <c r="I30" s="155">
        <f>COUNTIF(D30:H31,21)</f>
        <v>0</v>
      </c>
      <c r="J30" s="155">
        <f>SUM(D30:H31)</f>
        <v>0</v>
      </c>
      <c r="K30" s="155">
        <f>SUM(H22:H31)</f>
        <v>0</v>
      </c>
      <c r="L30" s="155">
        <f>SUM(J30-K30)</f>
        <v>0</v>
      </c>
      <c r="M30" s="114"/>
    </row>
    <row r="31" spans="2:13" ht="12.75" customHeight="1" thickBot="1">
      <c r="B31" s="98"/>
      <c r="C31" s="5"/>
      <c r="D31" s="125"/>
      <c r="E31" s="114"/>
      <c r="F31" s="114"/>
      <c r="G31" s="156"/>
      <c r="H31" s="157"/>
      <c r="I31" s="155"/>
      <c r="J31" s="155"/>
      <c r="K31" s="155"/>
      <c r="L31" s="155"/>
      <c r="M31" s="114"/>
    </row>
    <row r="32" spans="2:13" ht="12.75" customHeight="1">
      <c r="B32" s="11"/>
      <c r="C32" s="10"/>
      <c r="D32" s="7"/>
      <c r="E32" s="7"/>
      <c r="F32" s="7"/>
    </row>
    <row r="33" spans="2:13" ht="12.75" customHeight="1">
      <c r="B33" s="44" t="s">
        <v>82</v>
      </c>
      <c r="C33" s="10"/>
      <c r="D33" s="7"/>
      <c r="E33" s="7"/>
      <c r="F33" s="7"/>
    </row>
    <row r="34" spans="2:13" ht="12.75" customHeight="1" thickBot="1">
      <c r="B34" s="11"/>
      <c r="C34" s="10"/>
      <c r="D34" s="7"/>
      <c r="E34" s="7"/>
      <c r="F34" s="7"/>
      <c r="G34" s="7"/>
      <c r="H34" s="7"/>
      <c r="I34" s="7"/>
      <c r="J34" s="7"/>
      <c r="K34" s="7"/>
    </row>
    <row r="35" spans="2:13" ht="12.75" customHeight="1">
      <c r="B35" s="112" t="s">
        <v>49</v>
      </c>
      <c r="C35" s="132"/>
      <c r="D35" s="110" t="s">
        <v>2</v>
      </c>
      <c r="E35" s="110" t="s">
        <v>3</v>
      </c>
      <c r="F35" s="110" t="s">
        <v>4</v>
      </c>
      <c r="G35" s="110" t="s">
        <v>5</v>
      </c>
      <c r="H35" s="110" t="s">
        <v>73</v>
      </c>
      <c r="I35" s="110" t="s">
        <v>6</v>
      </c>
      <c r="J35" s="123" t="s">
        <v>7</v>
      </c>
      <c r="K35" s="123" t="s">
        <v>8</v>
      </c>
      <c r="L35" s="123" t="s">
        <v>9</v>
      </c>
      <c r="M35" s="106" t="s">
        <v>10</v>
      </c>
    </row>
    <row r="36" spans="2:13" ht="12.75" customHeight="1" thickBot="1">
      <c r="B36" s="98"/>
      <c r="C36" s="133"/>
      <c r="D36" s="107"/>
      <c r="E36" s="107"/>
      <c r="F36" s="107"/>
      <c r="G36" s="107"/>
      <c r="H36" s="107"/>
      <c r="I36" s="107"/>
      <c r="J36" s="124"/>
      <c r="K36" s="124"/>
      <c r="L36" s="124"/>
      <c r="M36" s="107"/>
    </row>
    <row r="37" spans="2:13" ht="12.75" customHeight="1" thickBot="1">
      <c r="B37" s="112" t="s">
        <v>2</v>
      </c>
      <c r="C37" s="42" t="s">
        <v>90</v>
      </c>
      <c r="D37" s="117"/>
      <c r="E37" s="114">
        <v>21</v>
      </c>
      <c r="F37" s="114">
        <v>18</v>
      </c>
      <c r="G37" s="114">
        <v>21</v>
      </c>
      <c r="H37" s="114">
        <v>21</v>
      </c>
      <c r="I37" s="155">
        <f>COUNTIF(D37:H38,21)</f>
        <v>3</v>
      </c>
      <c r="J37" s="155">
        <f>SUM(D37:H38)</f>
        <v>81</v>
      </c>
      <c r="K37" s="155">
        <f>SUM(D37:D46)</f>
        <v>70</v>
      </c>
      <c r="L37" s="155">
        <f>SUM(J37-K37)</f>
        <v>11</v>
      </c>
      <c r="M37" s="114">
        <v>2</v>
      </c>
    </row>
    <row r="38" spans="2:13" ht="12.75" customHeight="1" thickBot="1">
      <c r="B38" s="98"/>
      <c r="C38" s="5" t="s">
        <v>21</v>
      </c>
      <c r="D38" s="117"/>
      <c r="E38" s="114"/>
      <c r="F38" s="114"/>
      <c r="G38" s="114"/>
      <c r="H38" s="114"/>
      <c r="I38" s="155"/>
      <c r="J38" s="155"/>
      <c r="K38" s="155"/>
      <c r="L38" s="155"/>
      <c r="M38" s="114"/>
    </row>
    <row r="39" spans="2:13" ht="12.75" customHeight="1" thickBot="1">
      <c r="B39" s="110" t="s">
        <v>3</v>
      </c>
      <c r="C39" s="46" t="s">
        <v>91</v>
      </c>
      <c r="D39" s="114">
        <v>15</v>
      </c>
      <c r="E39" s="115"/>
      <c r="F39" s="114">
        <v>16</v>
      </c>
      <c r="G39" s="114">
        <v>21</v>
      </c>
      <c r="H39" s="114">
        <v>21</v>
      </c>
      <c r="I39" s="155">
        <f>COUNTIF(D39:H40,21)</f>
        <v>2</v>
      </c>
      <c r="J39" s="155">
        <f>SUM(D39:H40)</f>
        <v>73</v>
      </c>
      <c r="K39" s="155">
        <f>SUM(E37:E46)</f>
        <v>77</v>
      </c>
      <c r="L39" s="155">
        <f t="shared" ref="L39" si="6">SUM(J39-K39)</f>
        <v>-4</v>
      </c>
      <c r="M39" s="114">
        <v>3</v>
      </c>
    </row>
    <row r="40" spans="2:13" ht="12.75" customHeight="1" thickBot="1">
      <c r="B40" s="107"/>
      <c r="C40" s="46" t="s">
        <v>92</v>
      </c>
      <c r="D40" s="114"/>
      <c r="E40" s="115"/>
      <c r="F40" s="114"/>
      <c r="G40" s="114"/>
      <c r="H40" s="114"/>
      <c r="I40" s="155"/>
      <c r="J40" s="155"/>
      <c r="K40" s="155"/>
      <c r="L40" s="155"/>
      <c r="M40" s="114"/>
    </row>
    <row r="41" spans="2:13" ht="12.75" customHeight="1" thickBot="1">
      <c r="B41" s="110" t="s">
        <v>4</v>
      </c>
      <c r="C41" s="4" t="s">
        <v>93</v>
      </c>
      <c r="D41" s="114">
        <v>21</v>
      </c>
      <c r="E41" s="114">
        <v>21</v>
      </c>
      <c r="F41" s="115"/>
      <c r="G41" s="114">
        <v>21</v>
      </c>
      <c r="H41" s="114">
        <v>21</v>
      </c>
      <c r="I41" s="155">
        <f>COUNTIF(D41:H42,21)</f>
        <v>4</v>
      </c>
      <c r="J41" s="155">
        <f>SUM(D41:H42)</f>
        <v>84</v>
      </c>
      <c r="K41" s="155">
        <f>SUM(F37:F46)</f>
        <v>56</v>
      </c>
      <c r="L41" s="155">
        <f t="shared" ref="L41" si="7">SUM(J41-K41)</f>
        <v>28</v>
      </c>
      <c r="M41" s="114">
        <v>1</v>
      </c>
    </row>
    <row r="42" spans="2:13" ht="12.75" customHeight="1" thickBot="1">
      <c r="B42" s="107"/>
      <c r="C42" s="5" t="s">
        <v>94</v>
      </c>
      <c r="D42" s="114"/>
      <c r="E42" s="114"/>
      <c r="F42" s="115"/>
      <c r="G42" s="114"/>
      <c r="H42" s="114"/>
      <c r="I42" s="155"/>
      <c r="J42" s="155"/>
      <c r="K42" s="155"/>
      <c r="L42" s="155"/>
      <c r="M42" s="114"/>
    </row>
    <row r="43" spans="2:13" ht="12.75" customHeight="1" thickBot="1">
      <c r="B43" s="110" t="s">
        <v>5</v>
      </c>
      <c r="C43" s="46" t="s">
        <v>95</v>
      </c>
      <c r="D43" s="114">
        <v>14</v>
      </c>
      <c r="E43" s="114">
        <v>17</v>
      </c>
      <c r="F43" s="114">
        <v>13</v>
      </c>
      <c r="G43" s="115"/>
      <c r="H43" s="156">
        <v>21</v>
      </c>
      <c r="I43" s="155">
        <f>COUNTIF(D43:H44,21)</f>
        <v>1</v>
      </c>
      <c r="J43" s="155">
        <f>SUM(D43:H44)</f>
        <v>65</v>
      </c>
      <c r="K43" s="155">
        <f>SUM(G37:G46)</f>
        <v>82</v>
      </c>
      <c r="L43" s="155">
        <f t="shared" ref="L43" si="8">SUM(J43-K43)</f>
        <v>-17</v>
      </c>
      <c r="M43" s="114">
        <v>4</v>
      </c>
    </row>
    <row r="44" spans="2:13" ht="12.75" customHeight="1" thickBot="1">
      <c r="B44" s="107"/>
      <c r="C44" s="46" t="s">
        <v>96</v>
      </c>
      <c r="D44" s="114"/>
      <c r="E44" s="114"/>
      <c r="F44" s="114"/>
      <c r="G44" s="115"/>
      <c r="H44" s="156"/>
      <c r="I44" s="155"/>
      <c r="J44" s="155"/>
      <c r="K44" s="155"/>
      <c r="L44" s="155"/>
      <c r="M44" s="114"/>
    </row>
    <row r="45" spans="2:13" ht="12.75" customHeight="1" thickBot="1">
      <c r="B45" s="110" t="s">
        <v>73</v>
      </c>
      <c r="C45" s="4" t="s">
        <v>97</v>
      </c>
      <c r="D45" s="114">
        <v>20</v>
      </c>
      <c r="E45" s="114">
        <v>18</v>
      </c>
      <c r="F45" s="114">
        <v>9</v>
      </c>
      <c r="G45" s="156">
        <v>19</v>
      </c>
      <c r="H45" s="157"/>
      <c r="I45" s="155">
        <f>COUNTIF(D45:H46,21)</f>
        <v>0</v>
      </c>
      <c r="J45" s="155">
        <f>SUM(D45:H46)</f>
        <v>66</v>
      </c>
      <c r="K45" s="155">
        <f>SUM(H37:H46)</f>
        <v>84</v>
      </c>
      <c r="L45" s="155">
        <f>SUM(J45-K45)</f>
        <v>-18</v>
      </c>
      <c r="M45" s="114">
        <v>5</v>
      </c>
    </row>
    <row r="46" spans="2:13" ht="12.75" customHeight="1" thickBot="1">
      <c r="B46" s="107"/>
      <c r="C46" s="5" t="s">
        <v>98</v>
      </c>
      <c r="D46" s="114"/>
      <c r="E46" s="114"/>
      <c r="F46" s="114"/>
      <c r="G46" s="156"/>
      <c r="H46" s="157"/>
      <c r="I46" s="155"/>
      <c r="J46" s="155"/>
      <c r="K46" s="155"/>
      <c r="L46" s="155"/>
      <c r="M46" s="114"/>
    </row>
    <row r="47" spans="2:13" ht="12.75" customHeight="1">
      <c r="B47" s="11"/>
      <c r="C47" s="10"/>
      <c r="D47" s="7"/>
      <c r="E47" s="7"/>
      <c r="F47" s="7"/>
    </row>
    <row r="48" spans="2:13" ht="12.75" customHeight="1">
      <c r="B48" s="44" t="s">
        <v>82</v>
      </c>
      <c r="C48" s="10"/>
      <c r="D48" s="7"/>
      <c r="E48" s="7"/>
      <c r="F48" s="7"/>
    </row>
    <row r="49" spans="2:13" ht="12.75" customHeight="1" thickBot="1"/>
    <row r="50" spans="2:13" ht="12.75" customHeight="1">
      <c r="B50" s="112" t="s">
        <v>58</v>
      </c>
      <c r="C50" s="132"/>
      <c r="D50" s="110" t="s">
        <v>2</v>
      </c>
      <c r="E50" s="110" t="s">
        <v>3</v>
      </c>
      <c r="F50" s="110" t="s">
        <v>4</v>
      </c>
      <c r="G50" s="110" t="s">
        <v>5</v>
      </c>
      <c r="H50" s="110" t="s">
        <v>73</v>
      </c>
      <c r="I50" s="110" t="s">
        <v>6</v>
      </c>
      <c r="J50" s="123" t="s">
        <v>7</v>
      </c>
      <c r="K50" s="123" t="s">
        <v>8</v>
      </c>
      <c r="L50" s="123" t="s">
        <v>9</v>
      </c>
      <c r="M50" s="106" t="s">
        <v>10</v>
      </c>
    </row>
    <row r="51" spans="2:13" ht="12.75" customHeight="1" thickBot="1">
      <c r="B51" s="98"/>
      <c r="C51" s="133"/>
      <c r="D51" s="107"/>
      <c r="E51" s="107"/>
      <c r="F51" s="107"/>
      <c r="G51" s="107"/>
      <c r="H51" s="107"/>
      <c r="I51" s="107"/>
      <c r="J51" s="124"/>
      <c r="K51" s="124"/>
      <c r="L51" s="124"/>
      <c r="M51" s="107"/>
    </row>
    <row r="52" spans="2:13" ht="12.75" customHeight="1" thickBot="1">
      <c r="B52" s="112" t="s">
        <v>2</v>
      </c>
      <c r="C52" s="14"/>
      <c r="D52" s="117"/>
      <c r="E52" s="114"/>
      <c r="F52" s="114"/>
      <c r="G52" s="114"/>
      <c r="H52" s="114"/>
      <c r="I52" s="155">
        <f>COUNTIF(D52:H53,21)</f>
        <v>0</v>
      </c>
      <c r="J52" s="155">
        <f>SUM(D52:H53)</f>
        <v>0</v>
      </c>
      <c r="K52" s="155">
        <f>SUM(D52:D61)</f>
        <v>0</v>
      </c>
      <c r="L52" s="155">
        <f>SUM(J52-K52)</f>
        <v>0</v>
      </c>
      <c r="M52" s="114"/>
    </row>
    <row r="53" spans="2:13" ht="12.75" customHeight="1" thickBot="1">
      <c r="B53" s="98"/>
      <c r="C53" s="13"/>
      <c r="D53" s="117"/>
      <c r="E53" s="114"/>
      <c r="F53" s="114"/>
      <c r="G53" s="114"/>
      <c r="H53" s="114"/>
      <c r="I53" s="155"/>
      <c r="J53" s="155"/>
      <c r="K53" s="155"/>
      <c r="L53" s="155"/>
      <c r="M53" s="114"/>
    </row>
    <row r="54" spans="2:13" ht="12.75" customHeight="1" thickBot="1">
      <c r="B54" s="110" t="s">
        <v>3</v>
      </c>
      <c r="C54" s="12"/>
      <c r="D54" s="114"/>
      <c r="E54" s="115"/>
      <c r="F54" s="114"/>
      <c r="G54" s="114"/>
      <c r="H54" s="114"/>
      <c r="I54" s="155">
        <f>COUNTIF(D54:H55,21)</f>
        <v>0</v>
      </c>
      <c r="J54" s="155">
        <f>SUM(D54:H55)</f>
        <v>0</v>
      </c>
      <c r="K54" s="155">
        <f>SUM(E52:E61)</f>
        <v>0</v>
      </c>
      <c r="L54" s="155">
        <f t="shared" ref="L54" si="9">SUM(J54-K54)</f>
        <v>0</v>
      </c>
      <c r="M54" s="114"/>
    </row>
    <row r="55" spans="2:13" ht="12.75" customHeight="1" thickBot="1">
      <c r="B55" s="107"/>
      <c r="C55" s="13"/>
      <c r="D55" s="114"/>
      <c r="E55" s="115"/>
      <c r="F55" s="114"/>
      <c r="G55" s="114"/>
      <c r="H55" s="114"/>
      <c r="I55" s="155"/>
      <c r="J55" s="155"/>
      <c r="K55" s="155"/>
      <c r="L55" s="155"/>
      <c r="M55" s="114"/>
    </row>
    <row r="56" spans="2:13" ht="12.75" customHeight="1" thickBot="1">
      <c r="B56" s="110" t="s">
        <v>4</v>
      </c>
      <c r="C56" s="14"/>
      <c r="D56" s="114"/>
      <c r="E56" s="114"/>
      <c r="F56" s="115"/>
      <c r="G56" s="114"/>
      <c r="H56" s="114"/>
      <c r="I56" s="155">
        <f>COUNTIF(D56:H57,21)</f>
        <v>0</v>
      </c>
      <c r="J56" s="155">
        <f>SUM(D56:H57)</f>
        <v>0</v>
      </c>
      <c r="K56" s="155">
        <f>SUM(F52:F61)</f>
        <v>0</v>
      </c>
      <c r="L56" s="155">
        <f t="shared" ref="L56" si="10">SUM(J56-K56)</f>
        <v>0</v>
      </c>
      <c r="M56" s="114"/>
    </row>
    <row r="57" spans="2:13" ht="12.75" customHeight="1" thickBot="1">
      <c r="B57" s="107"/>
      <c r="C57" s="13"/>
      <c r="D57" s="114"/>
      <c r="E57" s="114"/>
      <c r="F57" s="115"/>
      <c r="G57" s="114"/>
      <c r="H57" s="114"/>
      <c r="I57" s="155"/>
      <c r="J57" s="155"/>
      <c r="K57" s="155"/>
      <c r="L57" s="155"/>
      <c r="M57" s="114"/>
    </row>
    <row r="58" spans="2:13" ht="12.75" customHeight="1" thickBot="1">
      <c r="B58" s="110" t="s">
        <v>5</v>
      </c>
      <c r="C58" s="14"/>
      <c r="D58" s="114"/>
      <c r="E58" s="114"/>
      <c r="F58" s="114"/>
      <c r="G58" s="115"/>
      <c r="H58" s="156"/>
      <c r="I58" s="155">
        <f>COUNTIF(D58:H59,21)</f>
        <v>0</v>
      </c>
      <c r="J58" s="155">
        <f>SUM(D58:H59)</f>
        <v>0</v>
      </c>
      <c r="K58" s="155">
        <f>SUM(G52:G61)</f>
        <v>0</v>
      </c>
      <c r="L58" s="155">
        <f t="shared" ref="L58" si="11">SUM(J58-K58)</f>
        <v>0</v>
      </c>
      <c r="M58" s="114"/>
    </row>
    <row r="59" spans="2:13" ht="12.75" customHeight="1" thickBot="1">
      <c r="B59" s="107"/>
      <c r="C59" s="15"/>
      <c r="D59" s="114"/>
      <c r="E59" s="114"/>
      <c r="F59" s="114"/>
      <c r="G59" s="115"/>
      <c r="H59" s="156"/>
      <c r="I59" s="155"/>
      <c r="J59" s="155"/>
      <c r="K59" s="155"/>
      <c r="L59" s="155"/>
      <c r="M59" s="114"/>
    </row>
    <row r="60" spans="2:13" ht="12.75" customHeight="1" thickBot="1">
      <c r="B60" s="110" t="s">
        <v>73</v>
      </c>
      <c r="C60" s="14"/>
      <c r="D60" s="114"/>
      <c r="E60" s="114"/>
      <c r="F60" s="114"/>
      <c r="G60" s="156"/>
      <c r="H60" s="157"/>
      <c r="I60" s="155">
        <f>COUNTIF(D60:H61,21)</f>
        <v>0</v>
      </c>
      <c r="J60" s="155">
        <f>SUM(D60:H61)</f>
        <v>0</v>
      </c>
      <c r="K60" s="155">
        <f>SUM(H52:H61)</f>
        <v>0</v>
      </c>
      <c r="L60" s="155">
        <f>SUM(J60-K60)</f>
        <v>0</v>
      </c>
      <c r="M60" s="114"/>
    </row>
    <row r="61" spans="2:13" ht="12.75" customHeight="1" thickBot="1">
      <c r="B61" s="107"/>
      <c r="C61" s="15"/>
      <c r="D61" s="114"/>
      <c r="E61" s="114"/>
      <c r="F61" s="114"/>
      <c r="G61" s="156"/>
      <c r="H61" s="157"/>
      <c r="I61" s="155"/>
      <c r="J61" s="155"/>
      <c r="K61" s="155"/>
      <c r="L61" s="155"/>
      <c r="M61" s="114"/>
    </row>
    <row r="62" spans="2:13" ht="12.75" customHeight="1">
      <c r="B62" s="11"/>
      <c r="C62" s="10"/>
      <c r="D62" s="7"/>
      <c r="E62" s="7"/>
      <c r="F62" s="7"/>
    </row>
    <row r="63" spans="2:13" ht="12.75" customHeight="1">
      <c r="B63" s="44" t="s">
        <v>82</v>
      </c>
      <c r="C63" s="10"/>
      <c r="D63" s="7"/>
      <c r="E63" s="7"/>
      <c r="F63" s="7"/>
    </row>
    <row r="64" spans="2:13" ht="12.75" customHeight="1">
      <c r="B64" s="11"/>
      <c r="C64" s="7"/>
      <c r="D64" s="7"/>
      <c r="E64" s="7"/>
      <c r="F64" s="7"/>
      <c r="G64" s="7"/>
      <c r="H64" s="7"/>
      <c r="I64" s="7"/>
      <c r="J64" s="7"/>
      <c r="K64" s="7"/>
    </row>
    <row r="65" spans="2:12" ht="12.75" customHeight="1" thickBot="1">
      <c r="B65" s="11"/>
      <c r="C65" s="7"/>
      <c r="D65" s="7"/>
      <c r="E65" s="7"/>
      <c r="F65" s="7"/>
      <c r="G65" s="7"/>
      <c r="H65" s="7"/>
      <c r="I65" s="7"/>
      <c r="J65" s="7"/>
      <c r="K65" s="7"/>
    </row>
    <row r="66" spans="2:12" ht="12.75" customHeight="1">
      <c r="B66" s="126" t="str">
        <f>B1</f>
        <v>MIXED LEAGUE 'A' RESULTS - JUNE 2016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8"/>
    </row>
    <row r="67" spans="2:12" ht="13.5" customHeight="1" thickBot="1">
      <c r="B67" s="129"/>
      <c r="C67" s="130"/>
      <c r="D67" s="130"/>
      <c r="E67" s="130"/>
      <c r="F67" s="130"/>
      <c r="G67" s="130"/>
      <c r="H67" s="130"/>
      <c r="I67" s="130"/>
      <c r="J67" s="130"/>
      <c r="K67" s="130"/>
      <c r="L67" s="131"/>
    </row>
    <row r="68" spans="2:12" ht="13.5" thickBot="1"/>
    <row r="69" spans="2:12" ht="12.75" customHeight="1">
      <c r="B69" s="93" t="s">
        <v>59</v>
      </c>
      <c r="C69" s="94"/>
    </row>
    <row r="70" spans="2:12" ht="12.75" customHeight="1" thickBot="1">
      <c r="B70" s="95"/>
      <c r="C70" s="96"/>
    </row>
    <row r="71" spans="2:12" ht="7.5" customHeight="1" thickBot="1"/>
    <row r="72" spans="2:12">
      <c r="B72" s="110" t="s">
        <v>2</v>
      </c>
      <c r="C72" s="14" t="s">
        <v>74</v>
      </c>
      <c r="D72" s="110"/>
      <c r="E72" s="110" t="s">
        <v>18</v>
      </c>
      <c r="F72" s="110"/>
      <c r="G72" s="153" t="s">
        <v>99</v>
      </c>
      <c r="H72" s="154"/>
      <c r="I72" s="110" t="s">
        <v>64</v>
      </c>
    </row>
    <row r="73" spans="2:12" ht="13.5" thickBot="1">
      <c r="B73" s="111"/>
      <c r="C73" s="13" t="s">
        <v>29</v>
      </c>
      <c r="D73" s="111"/>
      <c r="E73" s="111"/>
      <c r="F73" s="111"/>
      <c r="G73" s="149" t="s">
        <v>92</v>
      </c>
      <c r="H73" s="150"/>
      <c r="I73" s="111"/>
      <c r="L73" s="32"/>
    </row>
    <row r="74" spans="2:12" ht="7.5" customHeight="1" thickBot="1">
      <c r="B74" s="20"/>
      <c r="C74" s="11"/>
      <c r="D74" s="33"/>
      <c r="F74" s="33"/>
      <c r="G74" s="11"/>
      <c r="H74" s="11"/>
      <c r="L74" s="32"/>
    </row>
    <row r="75" spans="2:12">
      <c r="B75" s="110" t="s">
        <v>3</v>
      </c>
      <c r="C75" s="14" t="s">
        <v>88</v>
      </c>
      <c r="D75" s="110"/>
      <c r="E75" s="110" t="s">
        <v>18</v>
      </c>
      <c r="F75" s="110"/>
      <c r="G75" s="153" t="s">
        <v>75</v>
      </c>
      <c r="H75" s="154"/>
      <c r="I75" s="110" t="s">
        <v>69</v>
      </c>
      <c r="L75" s="32"/>
    </row>
    <row r="76" spans="2:12" ht="13.5" thickBot="1">
      <c r="B76" s="111"/>
      <c r="C76" s="15" t="s">
        <v>89</v>
      </c>
      <c r="D76" s="111"/>
      <c r="E76" s="111"/>
      <c r="F76" s="111"/>
      <c r="G76" s="151" t="s">
        <v>76</v>
      </c>
      <c r="H76" s="152"/>
      <c r="I76" s="111"/>
      <c r="L76" s="32"/>
    </row>
    <row r="77" spans="2:12" ht="7.5" customHeight="1" thickBot="1">
      <c r="B77" s="20"/>
      <c r="C77" s="35"/>
      <c r="D77" s="33"/>
      <c r="F77" s="33"/>
      <c r="G77" s="11"/>
      <c r="H77" s="11"/>
      <c r="I77" s="11"/>
      <c r="L77" s="32"/>
    </row>
    <row r="78" spans="2:12">
      <c r="B78" s="110" t="s">
        <v>4</v>
      </c>
      <c r="C78" s="36" t="s">
        <v>93</v>
      </c>
      <c r="D78" s="110"/>
      <c r="E78" s="110" t="s">
        <v>18</v>
      </c>
      <c r="F78" s="110"/>
      <c r="G78" s="21" t="s">
        <v>77</v>
      </c>
      <c r="H78" s="27"/>
      <c r="I78" s="146" t="s">
        <v>61</v>
      </c>
      <c r="L78" s="32"/>
    </row>
    <row r="79" spans="2:12" ht="13.5" thickBot="1">
      <c r="B79" s="111"/>
      <c r="C79" s="39" t="s">
        <v>94</v>
      </c>
      <c r="D79" s="111"/>
      <c r="E79" s="111"/>
      <c r="F79" s="111"/>
      <c r="G79" s="22" t="s">
        <v>12</v>
      </c>
      <c r="H79" s="29"/>
      <c r="I79" s="111"/>
      <c r="L79" s="32"/>
    </row>
    <row r="80" spans="2:12" ht="7.5" customHeight="1" thickBot="1">
      <c r="B80" s="20"/>
      <c r="C80" s="11"/>
      <c r="D80" s="33"/>
      <c r="F80" s="33"/>
      <c r="G80" s="11"/>
      <c r="H80" s="11"/>
      <c r="L80" s="32"/>
    </row>
    <row r="81" spans="2:12">
      <c r="B81" s="110" t="s">
        <v>5</v>
      </c>
      <c r="C81" s="14" t="s">
        <v>90</v>
      </c>
      <c r="D81" s="108"/>
      <c r="E81" s="110" t="s">
        <v>18</v>
      </c>
      <c r="F81" s="110"/>
      <c r="G81" s="153" t="s">
        <v>87</v>
      </c>
      <c r="H81" s="154"/>
      <c r="I81" s="110" t="s">
        <v>100</v>
      </c>
      <c r="L81" s="32"/>
    </row>
    <row r="82" spans="2:12" ht="13.5" thickBot="1">
      <c r="B82" s="111"/>
      <c r="C82" s="15" t="s">
        <v>21</v>
      </c>
      <c r="D82" s="109"/>
      <c r="E82" s="111"/>
      <c r="F82" s="111"/>
      <c r="G82" s="149" t="s">
        <v>86</v>
      </c>
      <c r="H82" s="150"/>
      <c r="I82" s="111"/>
      <c r="L82" s="32"/>
    </row>
    <row r="83" spans="2:12" ht="7.5" customHeight="1">
      <c r="B83" s="20"/>
      <c r="C83" s="11"/>
      <c r="D83" s="33"/>
      <c r="F83" s="33"/>
      <c r="G83" s="11"/>
      <c r="H83" s="11"/>
      <c r="L83" s="32"/>
    </row>
    <row r="84" spans="2:12" ht="13.5" thickBot="1">
      <c r="G84" s="11"/>
      <c r="H84" s="11"/>
    </row>
    <row r="85" spans="2:12" ht="12.75" customHeight="1">
      <c r="B85" s="93" t="s">
        <v>67</v>
      </c>
      <c r="C85" s="94"/>
      <c r="G85" s="11"/>
      <c r="H85" s="11"/>
    </row>
    <row r="86" spans="2:12" ht="7.5" customHeight="1" thickBot="1">
      <c r="B86" s="95"/>
      <c r="C86" s="96"/>
      <c r="G86" s="11"/>
      <c r="H86" s="11"/>
    </row>
    <row r="87" spans="2:12" ht="13.5" thickBot="1">
      <c r="G87" s="11"/>
      <c r="H87" s="11"/>
    </row>
    <row r="88" spans="2:12" ht="12.75" customHeight="1">
      <c r="B88" s="143">
        <v>1</v>
      </c>
      <c r="C88" s="14" t="s">
        <v>74</v>
      </c>
      <c r="D88" s="144" t="s">
        <v>2</v>
      </c>
      <c r="E88" s="110" t="s">
        <v>18</v>
      </c>
      <c r="F88" s="110" t="s">
        <v>4</v>
      </c>
      <c r="G88" s="153" t="s">
        <v>93</v>
      </c>
      <c r="H88" s="154"/>
      <c r="I88" s="110"/>
      <c r="J88" s="110">
        <v>17</v>
      </c>
      <c r="K88" s="110">
        <v>21</v>
      </c>
    </row>
    <row r="89" spans="2:12" ht="17.25" customHeight="1" thickBot="1">
      <c r="B89" s="98"/>
      <c r="C89" s="13" t="s">
        <v>29</v>
      </c>
      <c r="D89" s="145"/>
      <c r="E89" s="111"/>
      <c r="F89" s="111"/>
      <c r="G89" s="151" t="s">
        <v>94</v>
      </c>
      <c r="H89" s="152"/>
      <c r="I89" s="111"/>
      <c r="J89" s="111"/>
      <c r="K89" s="111"/>
    </row>
    <row r="90" spans="2:12" ht="13.5" thickBot="1">
      <c r="B90" s="20"/>
      <c r="G90" s="11"/>
      <c r="H90" s="11"/>
      <c r="I90" s="11"/>
    </row>
    <row r="91" spans="2:12">
      <c r="B91" s="106">
        <v>2</v>
      </c>
      <c r="C91" s="14" t="s">
        <v>88</v>
      </c>
      <c r="D91" s="108" t="s">
        <v>3</v>
      </c>
      <c r="E91" s="110" t="s">
        <v>18</v>
      </c>
      <c r="F91" s="110" t="s">
        <v>5</v>
      </c>
      <c r="G91" s="153" t="s">
        <v>86</v>
      </c>
      <c r="H91" s="154"/>
      <c r="I91" s="110"/>
      <c r="J91" s="110">
        <v>15</v>
      </c>
      <c r="K91" s="110">
        <v>21</v>
      </c>
    </row>
    <row r="92" spans="2:12" ht="13.5" thickBot="1">
      <c r="B92" s="107"/>
      <c r="C92" s="15" t="s">
        <v>89</v>
      </c>
      <c r="D92" s="109"/>
      <c r="E92" s="111"/>
      <c r="F92" s="111"/>
      <c r="G92" s="149" t="s">
        <v>87</v>
      </c>
      <c r="H92" s="150"/>
      <c r="I92" s="111"/>
      <c r="J92" s="111"/>
      <c r="K92" s="111"/>
    </row>
    <row r="93" spans="2:12">
      <c r="B93" s="7"/>
      <c r="C93" s="8"/>
      <c r="D93" s="23"/>
      <c r="E93" s="7"/>
      <c r="F93" s="24"/>
      <c r="G93" s="25"/>
      <c r="H93" s="10"/>
      <c r="I93" s="7"/>
    </row>
    <row r="94" spans="2:12" ht="13.5" thickBot="1">
      <c r="B94" s="7"/>
      <c r="C94" s="8"/>
      <c r="D94" s="23"/>
      <c r="E94" s="7"/>
      <c r="F94" s="24"/>
      <c r="G94" s="25"/>
      <c r="H94" s="10"/>
      <c r="I94" s="7"/>
    </row>
    <row r="95" spans="2:12">
      <c r="B95" s="93" t="s">
        <v>70</v>
      </c>
      <c r="C95" s="94"/>
    </row>
    <row r="96" spans="2:12" ht="13.5" customHeight="1" thickBot="1">
      <c r="B96" s="95"/>
      <c r="C96" s="96"/>
    </row>
    <row r="97" spans="2:12" ht="12.75" customHeight="1" thickBot="1"/>
    <row r="98" spans="2:12" ht="13.5" customHeight="1">
      <c r="B98" s="106">
        <v>1</v>
      </c>
      <c r="C98" s="14" t="s">
        <v>93</v>
      </c>
      <c r="D98" s="110" t="s">
        <v>18</v>
      </c>
      <c r="E98" s="134" t="s">
        <v>86</v>
      </c>
      <c r="F98" s="135"/>
      <c r="G98" s="112" t="s">
        <v>101</v>
      </c>
      <c r="H98" s="136"/>
      <c r="I98" s="91"/>
    </row>
    <row r="99" spans="2:12" ht="13.5" customHeight="1" thickBot="1">
      <c r="B99" s="107"/>
      <c r="C99" s="13" t="s">
        <v>94</v>
      </c>
      <c r="D99" s="111"/>
      <c r="E99" s="137" t="s">
        <v>87</v>
      </c>
      <c r="F99" s="138"/>
      <c r="G99" s="113"/>
      <c r="H99" s="100"/>
      <c r="I99" s="92"/>
    </row>
    <row r="100" spans="2:12" ht="12.75" customHeight="1">
      <c r="H100" s="11"/>
    </row>
    <row r="101" spans="2:12" ht="13.5" customHeight="1" thickBot="1"/>
    <row r="102" spans="2:12" ht="15.75" customHeight="1">
      <c r="B102" s="85" t="s">
        <v>31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7"/>
    </row>
    <row r="103" spans="2:12" ht="17.25" customHeight="1" thickBot="1">
      <c r="B103" s="88"/>
      <c r="C103" s="89"/>
      <c r="D103" s="89"/>
      <c r="E103" s="89"/>
      <c r="F103" s="89"/>
      <c r="G103" s="89"/>
      <c r="H103" s="89"/>
      <c r="I103" s="89"/>
      <c r="J103" s="89"/>
      <c r="K103" s="89"/>
      <c r="L103" s="90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30"/>
    </row>
    <row r="131" spans="1:1" ht="13.5" customHeight="1">
      <c r="A131" s="30"/>
    </row>
  </sheetData>
  <sheetProtection password="DEF3" sheet="1" objects="1" scenarios="1"/>
  <mergeCells count="319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H15:H16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H22:H23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H26:H27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5:H36"/>
    <mergeCell ref="I35:I36"/>
    <mergeCell ref="J35:J36"/>
    <mergeCell ref="K35:K36"/>
    <mergeCell ref="L35:L36"/>
    <mergeCell ref="M35:M36"/>
    <mergeCell ref="I30:I31"/>
    <mergeCell ref="J30:J31"/>
    <mergeCell ref="K30:K31"/>
    <mergeCell ref="L30:L31"/>
    <mergeCell ref="M30:M31"/>
    <mergeCell ref="H30:H31"/>
    <mergeCell ref="B39:B40"/>
    <mergeCell ref="D39:D40"/>
    <mergeCell ref="E39:E40"/>
    <mergeCell ref="F39:F40"/>
    <mergeCell ref="G39:G40"/>
    <mergeCell ref="B37:B38"/>
    <mergeCell ref="D37:D38"/>
    <mergeCell ref="E37:E38"/>
    <mergeCell ref="F37:F38"/>
    <mergeCell ref="G37:G38"/>
    <mergeCell ref="H39:H40"/>
    <mergeCell ref="I39:I40"/>
    <mergeCell ref="J39:J40"/>
    <mergeCell ref="K39:K40"/>
    <mergeCell ref="L39:L40"/>
    <mergeCell ref="M39:M40"/>
    <mergeCell ref="I37:I38"/>
    <mergeCell ref="J37:J38"/>
    <mergeCell ref="K37:K38"/>
    <mergeCell ref="L37:L38"/>
    <mergeCell ref="M37:M38"/>
    <mergeCell ref="H37:H38"/>
    <mergeCell ref="B43:B44"/>
    <mergeCell ref="D43:D44"/>
    <mergeCell ref="E43:E44"/>
    <mergeCell ref="F43:F44"/>
    <mergeCell ref="G43:G44"/>
    <mergeCell ref="B41:B42"/>
    <mergeCell ref="D41:D42"/>
    <mergeCell ref="E41:E42"/>
    <mergeCell ref="F41:F42"/>
    <mergeCell ref="G41:G42"/>
    <mergeCell ref="H43:H44"/>
    <mergeCell ref="I43:I44"/>
    <mergeCell ref="J43:J44"/>
    <mergeCell ref="K43:K44"/>
    <mergeCell ref="L43:L44"/>
    <mergeCell ref="M43:M44"/>
    <mergeCell ref="I41:I42"/>
    <mergeCell ref="J41:J42"/>
    <mergeCell ref="K41:K42"/>
    <mergeCell ref="L41:L42"/>
    <mergeCell ref="M41:M42"/>
    <mergeCell ref="H41:H42"/>
    <mergeCell ref="B50:C51"/>
    <mergeCell ref="D50:D51"/>
    <mergeCell ref="E50:E51"/>
    <mergeCell ref="F50:F51"/>
    <mergeCell ref="G50:G51"/>
    <mergeCell ref="B45:B46"/>
    <mergeCell ref="D45:D46"/>
    <mergeCell ref="E45:E46"/>
    <mergeCell ref="F45:F46"/>
    <mergeCell ref="G45:G46"/>
    <mergeCell ref="H50:H51"/>
    <mergeCell ref="I50:I51"/>
    <mergeCell ref="J50:J51"/>
    <mergeCell ref="K50:K51"/>
    <mergeCell ref="L50:L51"/>
    <mergeCell ref="M50:M51"/>
    <mergeCell ref="I45:I46"/>
    <mergeCell ref="J45:J46"/>
    <mergeCell ref="K45:K46"/>
    <mergeCell ref="L45:L46"/>
    <mergeCell ref="M45:M46"/>
    <mergeCell ref="H45:H46"/>
    <mergeCell ref="B54:B55"/>
    <mergeCell ref="D54:D55"/>
    <mergeCell ref="E54:E55"/>
    <mergeCell ref="F54:F55"/>
    <mergeCell ref="G54:G55"/>
    <mergeCell ref="B52:B53"/>
    <mergeCell ref="D52:D53"/>
    <mergeCell ref="E52:E53"/>
    <mergeCell ref="F52:F53"/>
    <mergeCell ref="G52:G53"/>
    <mergeCell ref="H54:H55"/>
    <mergeCell ref="I54:I55"/>
    <mergeCell ref="J54:J55"/>
    <mergeCell ref="K54:K55"/>
    <mergeCell ref="L54:L55"/>
    <mergeCell ref="M54:M55"/>
    <mergeCell ref="I52:I53"/>
    <mergeCell ref="J52:J53"/>
    <mergeCell ref="K52:K53"/>
    <mergeCell ref="L52:L53"/>
    <mergeCell ref="M52:M53"/>
    <mergeCell ref="H52:H53"/>
    <mergeCell ref="B58:B59"/>
    <mergeCell ref="D58:D59"/>
    <mergeCell ref="E58:E59"/>
    <mergeCell ref="F58:F59"/>
    <mergeCell ref="G58:G59"/>
    <mergeCell ref="B56:B57"/>
    <mergeCell ref="D56:D57"/>
    <mergeCell ref="E56:E57"/>
    <mergeCell ref="F56:F57"/>
    <mergeCell ref="G56:G57"/>
    <mergeCell ref="H58:H59"/>
    <mergeCell ref="I58:I59"/>
    <mergeCell ref="J58:J59"/>
    <mergeCell ref="K58:K59"/>
    <mergeCell ref="L58:L59"/>
    <mergeCell ref="M58:M59"/>
    <mergeCell ref="I56:I57"/>
    <mergeCell ref="J56:J57"/>
    <mergeCell ref="K56:K57"/>
    <mergeCell ref="L56:L57"/>
    <mergeCell ref="M56:M57"/>
    <mergeCell ref="H56:H57"/>
    <mergeCell ref="L60:L61"/>
    <mergeCell ref="M60:M61"/>
    <mergeCell ref="B66:L67"/>
    <mergeCell ref="B60:B61"/>
    <mergeCell ref="D60:D61"/>
    <mergeCell ref="E60:E61"/>
    <mergeCell ref="F60:F61"/>
    <mergeCell ref="G60:G61"/>
    <mergeCell ref="H60:H61"/>
    <mergeCell ref="B69:C70"/>
    <mergeCell ref="B72:B73"/>
    <mergeCell ref="D72:D73"/>
    <mergeCell ref="E72:E73"/>
    <mergeCell ref="F72:F73"/>
    <mergeCell ref="G72:H72"/>
    <mergeCell ref="I60:I61"/>
    <mergeCell ref="J60:J61"/>
    <mergeCell ref="K60:K61"/>
    <mergeCell ref="I72:I73"/>
    <mergeCell ref="G73:H73"/>
    <mergeCell ref="B75:B76"/>
    <mergeCell ref="D75:D76"/>
    <mergeCell ref="E75:E76"/>
    <mergeCell ref="F75:F76"/>
    <mergeCell ref="G75:H75"/>
    <mergeCell ref="I75:I76"/>
    <mergeCell ref="G76:H76"/>
    <mergeCell ref="B78:B79"/>
    <mergeCell ref="D78:D79"/>
    <mergeCell ref="E78:E79"/>
    <mergeCell ref="F78:F79"/>
    <mergeCell ref="I78:I79"/>
    <mergeCell ref="B81:B82"/>
    <mergeCell ref="D81:D82"/>
    <mergeCell ref="E81:E82"/>
    <mergeCell ref="F81:F82"/>
    <mergeCell ref="G81:H81"/>
    <mergeCell ref="I81:I82"/>
    <mergeCell ref="G82:H82"/>
    <mergeCell ref="B85:C86"/>
    <mergeCell ref="B88:B89"/>
    <mergeCell ref="D88:D89"/>
    <mergeCell ref="E88:E89"/>
    <mergeCell ref="F88:F89"/>
    <mergeCell ref="G88:H88"/>
    <mergeCell ref="I88:I89"/>
    <mergeCell ref="J88:J89"/>
    <mergeCell ref="K88:K89"/>
    <mergeCell ref="G89:H89"/>
    <mergeCell ref="B91:B92"/>
    <mergeCell ref="D91:D92"/>
    <mergeCell ref="E91:E92"/>
    <mergeCell ref="F91:F92"/>
    <mergeCell ref="G91:H91"/>
    <mergeCell ref="I91:I92"/>
    <mergeCell ref="J91:J92"/>
    <mergeCell ref="B102:L103"/>
    <mergeCell ref="K91:K92"/>
    <mergeCell ref="G92:H92"/>
    <mergeCell ref="B95:C96"/>
    <mergeCell ref="B98:B99"/>
    <mergeCell ref="D98:D99"/>
    <mergeCell ref="E98:F98"/>
    <mergeCell ref="G98:I99"/>
    <mergeCell ref="E99:F99"/>
  </mergeCells>
  <pageMargins left="0.11811023622047245" right="0.11811023622047245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194"/>
  <sheetViews>
    <sheetView workbookViewId="0">
      <pane ySplit="2" topLeftCell="A3" activePane="bottomLeft" state="frozen"/>
      <selection activeCell="N28" sqref="N28"/>
      <selection pane="bottomLeft"/>
    </sheetView>
  </sheetViews>
  <sheetFormatPr defaultRowHeight="12.75"/>
  <cols>
    <col min="1" max="1" width="2" customWidth="1"/>
    <col min="2" max="2" width="3" customWidth="1"/>
    <col min="3" max="3" width="20" customWidth="1"/>
    <col min="4" max="5" width="7.42578125" customWidth="1"/>
    <col min="6" max="7" width="7.28515625" customWidth="1"/>
    <col min="8" max="11" width="7.7109375" customWidth="1"/>
    <col min="12" max="12" width="7.85546875" customWidth="1"/>
    <col min="13" max="13" width="8" customWidth="1"/>
  </cols>
  <sheetData>
    <row r="1" spans="2:13" ht="11.25" customHeight="1">
      <c r="B1" s="126" t="s">
        <v>102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2:13" ht="12" customHeight="1" thickBot="1"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2:13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ht="13.5" thickBot="1"/>
    <row r="5" spans="2:13" ht="12.75" customHeight="1">
      <c r="B5" s="112" t="s">
        <v>1</v>
      </c>
      <c r="C5" s="132"/>
      <c r="D5" s="110" t="s">
        <v>2</v>
      </c>
      <c r="E5" s="110" t="s">
        <v>3</v>
      </c>
      <c r="F5" s="110" t="s">
        <v>4</v>
      </c>
      <c r="G5" s="110" t="s">
        <v>5</v>
      </c>
      <c r="H5" s="110" t="s">
        <v>73</v>
      </c>
      <c r="I5" s="110" t="s">
        <v>6</v>
      </c>
      <c r="J5" s="123" t="s">
        <v>7</v>
      </c>
      <c r="K5" s="123" t="s">
        <v>8</v>
      </c>
      <c r="L5" s="123" t="s">
        <v>9</v>
      </c>
      <c r="M5" s="106" t="s">
        <v>10</v>
      </c>
    </row>
    <row r="6" spans="2:13" ht="12.75" customHeight="1" thickBot="1">
      <c r="B6" s="98"/>
      <c r="C6" s="133"/>
      <c r="D6" s="107"/>
      <c r="E6" s="107"/>
      <c r="F6" s="107"/>
      <c r="G6" s="107"/>
      <c r="H6" s="107"/>
      <c r="I6" s="107"/>
      <c r="J6" s="124"/>
      <c r="K6" s="124"/>
      <c r="L6" s="124"/>
      <c r="M6" s="107"/>
    </row>
    <row r="7" spans="2:13" ht="12.75" customHeight="1" thickBot="1">
      <c r="B7" s="112" t="s">
        <v>2</v>
      </c>
      <c r="C7" s="31" t="s">
        <v>103</v>
      </c>
      <c r="D7" s="117"/>
      <c r="E7" s="114">
        <v>21</v>
      </c>
      <c r="F7" s="114">
        <v>10</v>
      </c>
      <c r="G7" s="114">
        <v>21</v>
      </c>
      <c r="H7" s="114">
        <v>0</v>
      </c>
      <c r="I7" s="155">
        <f>COUNTIF(D7:H8,21)</f>
        <v>2</v>
      </c>
      <c r="J7" s="155">
        <f>SUM(D7:H8)</f>
        <v>52</v>
      </c>
      <c r="K7" s="155">
        <f>SUM(D7:D16)</f>
        <v>54</v>
      </c>
      <c r="L7" s="155">
        <f>SUM(J7-K7)</f>
        <v>-2</v>
      </c>
      <c r="M7" s="114">
        <v>2</v>
      </c>
    </row>
    <row r="8" spans="2:13" ht="12.75" customHeight="1" thickBot="1">
      <c r="B8" s="98"/>
      <c r="C8" s="47" t="s">
        <v>104</v>
      </c>
      <c r="D8" s="117"/>
      <c r="E8" s="114"/>
      <c r="F8" s="114"/>
      <c r="G8" s="114"/>
      <c r="H8" s="114"/>
      <c r="I8" s="155"/>
      <c r="J8" s="155"/>
      <c r="K8" s="155"/>
      <c r="L8" s="155"/>
      <c r="M8" s="114"/>
    </row>
    <row r="9" spans="2:13" ht="12.75" customHeight="1" thickBot="1">
      <c r="B9" s="112" t="s">
        <v>3</v>
      </c>
      <c r="C9" s="4" t="s">
        <v>43</v>
      </c>
      <c r="D9" s="125">
        <v>20</v>
      </c>
      <c r="E9" s="115"/>
      <c r="F9" s="114">
        <v>11</v>
      </c>
      <c r="G9" s="114">
        <v>21</v>
      </c>
      <c r="H9" s="114">
        <v>0</v>
      </c>
      <c r="I9" s="155">
        <f t="shared" ref="I9" si="0">COUNTIF(D9:H10,21)</f>
        <v>1</v>
      </c>
      <c r="J9" s="155">
        <f t="shared" ref="J9" si="1">SUM(D9:H10)</f>
        <v>52</v>
      </c>
      <c r="K9" s="110">
        <f>SUM(E7:E16)</f>
        <v>48</v>
      </c>
      <c r="L9" s="155">
        <f t="shared" ref="L9" si="2">SUM(J9-K9)</f>
        <v>4</v>
      </c>
      <c r="M9" s="114">
        <v>3</v>
      </c>
    </row>
    <row r="10" spans="2:13" ht="12.75" customHeight="1" thickBot="1">
      <c r="B10" s="98"/>
      <c r="C10" s="5" t="s">
        <v>105</v>
      </c>
      <c r="D10" s="125"/>
      <c r="E10" s="115"/>
      <c r="F10" s="114"/>
      <c r="G10" s="114"/>
      <c r="H10" s="114"/>
      <c r="I10" s="155"/>
      <c r="J10" s="155"/>
      <c r="K10" s="111"/>
      <c r="L10" s="155"/>
      <c r="M10" s="114"/>
    </row>
    <row r="11" spans="2:13" ht="12.75" customHeight="1" thickBot="1">
      <c r="B11" s="112" t="s">
        <v>4</v>
      </c>
      <c r="C11" s="31" t="s">
        <v>106</v>
      </c>
      <c r="D11" s="125">
        <v>21</v>
      </c>
      <c r="E11" s="114">
        <v>21</v>
      </c>
      <c r="F11" s="115"/>
      <c r="G11" s="114">
        <v>21</v>
      </c>
      <c r="H11" s="114">
        <v>0</v>
      </c>
      <c r="I11" s="155">
        <f t="shared" ref="I11" si="3">COUNTIF(D11:H12,21)</f>
        <v>3</v>
      </c>
      <c r="J11" s="155">
        <f t="shared" ref="J11" si="4">SUM(D11:H12)</f>
        <v>63</v>
      </c>
      <c r="K11" s="110">
        <f>SUM(F7:F16)</f>
        <v>33</v>
      </c>
      <c r="L11" s="155">
        <f t="shared" ref="L11" si="5">SUM(J11-K11)</f>
        <v>30</v>
      </c>
      <c r="M11" s="114">
        <v>1</v>
      </c>
    </row>
    <row r="12" spans="2:13" ht="12.75" customHeight="1" thickBot="1">
      <c r="B12" s="98"/>
      <c r="C12" s="48" t="s">
        <v>45</v>
      </c>
      <c r="D12" s="125"/>
      <c r="E12" s="114"/>
      <c r="F12" s="115"/>
      <c r="G12" s="114"/>
      <c r="H12" s="114"/>
      <c r="I12" s="155"/>
      <c r="J12" s="155"/>
      <c r="K12" s="111"/>
      <c r="L12" s="155"/>
      <c r="M12" s="114"/>
    </row>
    <row r="13" spans="2:13" ht="12.75" customHeight="1" thickBot="1">
      <c r="B13" s="112" t="s">
        <v>5</v>
      </c>
      <c r="C13" s="43" t="s">
        <v>107</v>
      </c>
      <c r="D13" s="125">
        <v>13</v>
      </c>
      <c r="E13" s="114">
        <v>6</v>
      </c>
      <c r="F13" s="114">
        <v>12</v>
      </c>
      <c r="G13" s="115"/>
      <c r="H13" s="156">
        <v>0</v>
      </c>
      <c r="I13" s="155">
        <f>COUNTIF(D13:H14,21)</f>
        <v>0</v>
      </c>
      <c r="J13" s="155">
        <f t="shared" ref="J13" si="6">SUM(D13:H14)</f>
        <v>31</v>
      </c>
      <c r="K13" s="110">
        <f>SUM(G7:G16)</f>
        <v>63</v>
      </c>
      <c r="L13" s="155">
        <f t="shared" ref="L13" si="7">SUM(J13-K13)</f>
        <v>-32</v>
      </c>
      <c r="M13" s="114">
        <v>4</v>
      </c>
    </row>
    <row r="14" spans="2:13" ht="12.75" customHeight="1" thickBot="1">
      <c r="B14" s="98"/>
      <c r="C14" s="5" t="s">
        <v>108</v>
      </c>
      <c r="D14" s="125"/>
      <c r="E14" s="114"/>
      <c r="F14" s="114"/>
      <c r="G14" s="115"/>
      <c r="H14" s="156"/>
      <c r="I14" s="155"/>
      <c r="J14" s="155"/>
      <c r="K14" s="111"/>
      <c r="L14" s="155"/>
      <c r="M14" s="114"/>
    </row>
    <row r="15" spans="2:13" ht="12.75" customHeight="1" thickBot="1">
      <c r="B15" s="110" t="s">
        <v>73</v>
      </c>
      <c r="C15" s="12"/>
      <c r="D15" s="114">
        <v>0</v>
      </c>
      <c r="E15" s="114">
        <v>0</v>
      </c>
      <c r="F15" s="114">
        <v>0</v>
      </c>
      <c r="G15" s="156">
        <v>0</v>
      </c>
      <c r="H15" s="157"/>
      <c r="I15" s="155">
        <f t="shared" ref="I15" si="8">COUNTIF(D15:H16,21)</f>
        <v>0</v>
      </c>
      <c r="J15" s="155">
        <f t="shared" ref="J15" si="9">SUM(D15:H16)</f>
        <v>0</v>
      </c>
      <c r="K15" s="110">
        <f>SUM(H7:H16)</f>
        <v>0</v>
      </c>
      <c r="L15" s="155">
        <f t="shared" ref="L15" si="10">SUM(J15-K15)</f>
        <v>0</v>
      </c>
      <c r="M15" s="114"/>
    </row>
    <row r="16" spans="2:13" ht="12.75" customHeight="1" thickBot="1">
      <c r="B16" s="107"/>
      <c r="C16" s="15"/>
      <c r="D16" s="114"/>
      <c r="E16" s="114"/>
      <c r="F16" s="114"/>
      <c r="G16" s="156"/>
      <c r="H16" s="157"/>
      <c r="I16" s="155"/>
      <c r="J16" s="155"/>
      <c r="K16" s="111"/>
      <c r="L16" s="155"/>
      <c r="M16" s="114"/>
    </row>
    <row r="17" spans="2:12" ht="12.75" customHeight="1">
      <c r="C17" s="10"/>
      <c r="D17" s="7"/>
      <c r="E17" s="7"/>
      <c r="F17" s="7"/>
    </row>
    <row r="18" spans="2:12" ht="12.75" customHeight="1">
      <c r="B18" s="11" t="s">
        <v>109</v>
      </c>
      <c r="C18" s="10"/>
      <c r="D18" s="7"/>
      <c r="E18" s="7"/>
      <c r="F18" s="7"/>
    </row>
    <row r="19" spans="2:12" ht="12.75" customHeight="1" thickBot="1"/>
    <row r="20" spans="2:12" ht="12.75" customHeight="1">
      <c r="B20" s="112" t="s">
        <v>14</v>
      </c>
      <c r="C20" s="132"/>
      <c r="D20" s="110" t="s">
        <v>2</v>
      </c>
      <c r="E20" s="110" t="s">
        <v>3</v>
      </c>
      <c r="F20" s="110" t="s">
        <v>4</v>
      </c>
      <c r="G20" s="110" t="s">
        <v>5</v>
      </c>
      <c r="H20" s="110" t="s">
        <v>6</v>
      </c>
      <c r="I20" s="123" t="s">
        <v>7</v>
      </c>
      <c r="J20" s="123" t="s">
        <v>8</v>
      </c>
      <c r="K20" s="123" t="s">
        <v>9</v>
      </c>
      <c r="L20" s="106" t="s">
        <v>10</v>
      </c>
    </row>
    <row r="21" spans="2:12" ht="12.75" customHeight="1" thickBot="1">
      <c r="B21" s="98"/>
      <c r="C21" s="133"/>
      <c r="D21" s="107"/>
      <c r="E21" s="107"/>
      <c r="F21" s="107"/>
      <c r="G21" s="107"/>
      <c r="H21" s="107"/>
      <c r="I21" s="124"/>
      <c r="J21" s="124"/>
      <c r="K21" s="124"/>
      <c r="L21" s="107"/>
    </row>
    <row r="22" spans="2:12" ht="12.75" customHeight="1" thickBot="1">
      <c r="B22" s="112" t="s">
        <v>2</v>
      </c>
      <c r="C22" s="31" t="s">
        <v>110</v>
      </c>
      <c r="D22" s="117"/>
      <c r="E22" s="114">
        <v>21</v>
      </c>
      <c r="F22" s="114">
        <v>21</v>
      </c>
      <c r="G22" s="114">
        <v>12</v>
      </c>
      <c r="H22" s="155">
        <f>COUNTIF(D22:G23,21)</f>
        <v>2</v>
      </c>
      <c r="I22" s="155">
        <f>SUM(D22:G23)</f>
        <v>54</v>
      </c>
      <c r="J22" s="155">
        <f>SUM(D22:D29)</f>
        <v>47</v>
      </c>
      <c r="K22" s="155">
        <f>SUM(I22-J22)</f>
        <v>7</v>
      </c>
      <c r="L22" s="114"/>
    </row>
    <row r="23" spans="2:12" ht="12.75" customHeight="1" thickBot="1">
      <c r="B23" s="98"/>
      <c r="C23" s="48" t="s">
        <v>111</v>
      </c>
      <c r="D23" s="117"/>
      <c r="E23" s="114"/>
      <c r="F23" s="114"/>
      <c r="G23" s="114"/>
      <c r="H23" s="155"/>
      <c r="I23" s="155"/>
      <c r="J23" s="155"/>
      <c r="K23" s="155"/>
      <c r="L23" s="114"/>
    </row>
    <row r="24" spans="2:12" ht="12.75" customHeight="1" thickBot="1">
      <c r="B24" s="112" t="s">
        <v>3</v>
      </c>
      <c r="C24" s="43" t="s">
        <v>112</v>
      </c>
      <c r="D24" s="125">
        <v>12</v>
      </c>
      <c r="E24" s="115"/>
      <c r="F24" s="114">
        <v>20</v>
      </c>
      <c r="G24" s="114">
        <v>14</v>
      </c>
      <c r="H24" s="155">
        <f t="shared" ref="H24" si="11">COUNTIF(D24:G25,21)</f>
        <v>0</v>
      </c>
      <c r="I24" s="155">
        <f>SUM(D24:G25)</f>
        <v>46</v>
      </c>
      <c r="J24" s="155">
        <f>SUM(E22:E29)</f>
        <v>63</v>
      </c>
      <c r="K24" s="155">
        <f t="shared" ref="K24" si="12">SUM(I24-J24)</f>
        <v>-17</v>
      </c>
      <c r="L24" s="114"/>
    </row>
    <row r="25" spans="2:12" ht="12.75" customHeight="1" thickBot="1">
      <c r="B25" s="98"/>
      <c r="C25" s="43" t="s">
        <v>113</v>
      </c>
      <c r="D25" s="125"/>
      <c r="E25" s="115"/>
      <c r="F25" s="114"/>
      <c r="G25" s="114"/>
      <c r="H25" s="155"/>
      <c r="I25" s="155"/>
      <c r="J25" s="155"/>
      <c r="K25" s="155"/>
      <c r="L25" s="114"/>
    </row>
    <row r="26" spans="2:12" ht="12.75" customHeight="1" thickBot="1">
      <c r="B26" s="112" t="s">
        <v>4</v>
      </c>
      <c r="C26" s="4" t="s">
        <v>114</v>
      </c>
      <c r="D26" s="125">
        <v>14</v>
      </c>
      <c r="E26" s="114">
        <v>21</v>
      </c>
      <c r="F26" s="115"/>
      <c r="G26" s="114">
        <v>11</v>
      </c>
      <c r="H26" s="155">
        <f t="shared" ref="H26" si="13">COUNTIF(D26:G27,21)</f>
        <v>1</v>
      </c>
      <c r="I26" s="155">
        <f t="shared" ref="I26" si="14">SUM(D26:G27)</f>
        <v>46</v>
      </c>
      <c r="J26" s="155">
        <f>SUM(F22:F29)</f>
        <v>62</v>
      </c>
      <c r="K26" s="155">
        <f t="shared" ref="K26" si="15">SUM(I26-J26)</f>
        <v>-16</v>
      </c>
      <c r="L26" s="114"/>
    </row>
    <row r="27" spans="2:12" ht="12.75" customHeight="1" thickBot="1">
      <c r="B27" s="98"/>
      <c r="C27" s="5" t="s">
        <v>115</v>
      </c>
      <c r="D27" s="125"/>
      <c r="E27" s="114"/>
      <c r="F27" s="115"/>
      <c r="G27" s="114"/>
      <c r="H27" s="155"/>
      <c r="I27" s="155"/>
      <c r="J27" s="155"/>
      <c r="K27" s="155"/>
      <c r="L27" s="114"/>
    </row>
    <row r="28" spans="2:12" ht="12.75" customHeight="1" thickBot="1">
      <c r="B28" s="112" t="s">
        <v>5</v>
      </c>
      <c r="C28" s="31" t="s">
        <v>116</v>
      </c>
      <c r="D28" s="125">
        <v>21</v>
      </c>
      <c r="E28" s="114">
        <v>21</v>
      </c>
      <c r="F28" s="114">
        <v>21</v>
      </c>
      <c r="G28" s="115"/>
      <c r="H28" s="155">
        <f t="shared" ref="H28" si="16">COUNTIF(D28:G29,21)</f>
        <v>3</v>
      </c>
      <c r="I28" s="155">
        <f t="shared" ref="I28" si="17">SUM(D28:G29)</f>
        <v>63</v>
      </c>
      <c r="J28" s="155">
        <f>SUM(G22:G29)</f>
        <v>37</v>
      </c>
      <c r="K28" s="155">
        <f t="shared" ref="K28" si="18">SUM(I28-J28)</f>
        <v>26</v>
      </c>
      <c r="L28" s="114"/>
    </row>
    <row r="29" spans="2:12" ht="12.75" customHeight="1" thickBot="1">
      <c r="B29" s="98"/>
      <c r="C29" s="48" t="s">
        <v>117</v>
      </c>
      <c r="D29" s="125"/>
      <c r="E29" s="114"/>
      <c r="F29" s="114"/>
      <c r="G29" s="115"/>
      <c r="H29" s="155"/>
      <c r="I29" s="155"/>
      <c r="J29" s="155"/>
      <c r="K29" s="155"/>
      <c r="L29" s="114"/>
    </row>
    <row r="30" spans="2:12" ht="12.75" customHeight="1">
      <c r="B30" s="7"/>
      <c r="C30" s="8"/>
      <c r="D30" s="7"/>
      <c r="E30" s="7"/>
      <c r="F30" s="7"/>
      <c r="G30" s="9"/>
      <c r="H30" s="7"/>
      <c r="I30" s="7"/>
      <c r="J30" s="7"/>
      <c r="K30" s="7"/>
      <c r="L30" s="7"/>
    </row>
    <row r="31" spans="2:12" ht="12.75" customHeight="1">
      <c r="B31" s="7"/>
      <c r="C31" s="10"/>
      <c r="D31" s="7"/>
      <c r="E31" s="7"/>
      <c r="F31" s="7"/>
    </row>
    <row r="32" spans="2:12" ht="12.75" customHeight="1">
      <c r="B32" s="11" t="s">
        <v>13</v>
      </c>
      <c r="C32" s="10"/>
      <c r="D32" s="7"/>
      <c r="E32" s="7"/>
      <c r="F32" s="7"/>
    </row>
    <row r="33" spans="2:12" ht="12.75" customHeight="1"/>
    <row r="34" spans="2:12" ht="12.75" customHeight="1" thickBot="1">
      <c r="B34" s="11"/>
      <c r="C34" s="10"/>
      <c r="D34" s="7"/>
      <c r="E34" s="7"/>
      <c r="F34" s="7"/>
      <c r="G34" s="7"/>
      <c r="H34" s="7"/>
      <c r="I34" s="7"/>
      <c r="J34" s="7"/>
      <c r="K34" s="7"/>
    </row>
    <row r="35" spans="2:12" ht="12.75" customHeight="1">
      <c r="B35" s="112" t="s">
        <v>49</v>
      </c>
      <c r="C35" s="132"/>
      <c r="D35" s="110" t="s">
        <v>2</v>
      </c>
      <c r="E35" s="110" t="s">
        <v>3</v>
      </c>
      <c r="F35" s="110" t="s">
        <v>4</v>
      </c>
      <c r="G35" s="110" t="s">
        <v>5</v>
      </c>
      <c r="H35" s="110" t="s">
        <v>6</v>
      </c>
      <c r="I35" s="123" t="s">
        <v>7</v>
      </c>
      <c r="J35" s="123" t="s">
        <v>8</v>
      </c>
      <c r="K35" s="123" t="s">
        <v>9</v>
      </c>
      <c r="L35" s="106" t="s">
        <v>10</v>
      </c>
    </row>
    <row r="36" spans="2:12" ht="12.75" customHeight="1" thickBot="1">
      <c r="B36" s="98"/>
      <c r="C36" s="133"/>
      <c r="D36" s="107"/>
      <c r="E36" s="107"/>
      <c r="F36" s="107"/>
      <c r="G36" s="107"/>
      <c r="H36" s="107"/>
      <c r="I36" s="124"/>
      <c r="J36" s="124"/>
      <c r="K36" s="124"/>
      <c r="L36" s="107"/>
    </row>
    <row r="37" spans="2:12" ht="12.75" customHeight="1" thickBot="1">
      <c r="B37" s="112" t="s">
        <v>2</v>
      </c>
      <c r="C37" s="31" t="s">
        <v>118</v>
      </c>
      <c r="D37" s="117"/>
      <c r="E37" s="114">
        <v>21</v>
      </c>
      <c r="F37" s="114">
        <v>21</v>
      </c>
      <c r="G37" s="114">
        <v>21</v>
      </c>
      <c r="H37" s="155">
        <f>COUNTIF(D37:G38,21)</f>
        <v>3</v>
      </c>
      <c r="I37" s="155">
        <f>SUM(D37:G38)</f>
        <v>63</v>
      </c>
      <c r="J37" s="155">
        <f>SUM(D37:D44)</f>
        <v>34</v>
      </c>
      <c r="K37" s="155">
        <f>SUM(I37-J37)</f>
        <v>29</v>
      </c>
      <c r="L37" s="114">
        <v>1</v>
      </c>
    </row>
    <row r="38" spans="2:12" ht="12.75" customHeight="1" thickBot="1">
      <c r="B38" s="98"/>
      <c r="C38" s="48" t="s">
        <v>119</v>
      </c>
      <c r="D38" s="117"/>
      <c r="E38" s="114"/>
      <c r="F38" s="114"/>
      <c r="G38" s="114"/>
      <c r="H38" s="155"/>
      <c r="I38" s="155"/>
      <c r="J38" s="155"/>
      <c r="K38" s="155"/>
      <c r="L38" s="114"/>
    </row>
    <row r="39" spans="2:12" ht="12.75" customHeight="1" thickBot="1">
      <c r="B39" s="112" t="s">
        <v>3</v>
      </c>
      <c r="C39" s="43" t="s">
        <v>120</v>
      </c>
      <c r="D39" s="125">
        <v>7</v>
      </c>
      <c r="E39" s="115"/>
      <c r="F39" s="114">
        <v>9</v>
      </c>
      <c r="G39" s="114">
        <v>13</v>
      </c>
      <c r="H39" s="155">
        <f t="shared" ref="H39" si="19">COUNTIF(D39:G40,21)</f>
        <v>0</v>
      </c>
      <c r="I39" s="155">
        <f>SUM(D39:G40)</f>
        <v>29</v>
      </c>
      <c r="J39" s="155">
        <f>SUM(E37:E44)</f>
        <v>63</v>
      </c>
      <c r="K39" s="155">
        <f t="shared" ref="K39" si="20">SUM(I39-J39)</f>
        <v>-34</v>
      </c>
      <c r="L39" s="114">
        <v>4</v>
      </c>
    </row>
    <row r="40" spans="2:12" ht="12.75" customHeight="1" thickBot="1">
      <c r="B40" s="98"/>
      <c r="C40" s="43" t="s">
        <v>121</v>
      </c>
      <c r="D40" s="125"/>
      <c r="E40" s="115"/>
      <c r="F40" s="114"/>
      <c r="G40" s="114"/>
      <c r="H40" s="155"/>
      <c r="I40" s="155"/>
      <c r="J40" s="155"/>
      <c r="K40" s="155"/>
      <c r="L40" s="114"/>
    </row>
    <row r="41" spans="2:12" ht="12.75" customHeight="1" thickBot="1">
      <c r="B41" s="112" t="s">
        <v>4</v>
      </c>
      <c r="C41" s="31" t="s">
        <v>35</v>
      </c>
      <c r="D41" s="125">
        <v>18</v>
      </c>
      <c r="E41" s="114">
        <v>21</v>
      </c>
      <c r="F41" s="115"/>
      <c r="G41" s="114">
        <v>21</v>
      </c>
      <c r="H41" s="155">
        <f t="shared" ref="H41" si="21">COUNTIF(D41:G42,21)</f>
        <v>2</v>
      </c>
      <c r="I41" s="155">
        <f t="shared" ref="I41" si="22">SUM(D41:G42)</f>
        <v>60</v>
      </c>
      <c r="J41" s="155">
        <f>SUM(F37:F44)</f>
        <v>45</v>
      </c>
      <c r="K41" s="155">
        <f t="shared" ref="K41" si="23">SUM(I41-J41)</f>
        <v>15</v>
      </c>
      <c r="L41" s="114">
        <v>2</v>
      </c>
    </row>
    <row r="42" spans="2:12" ht="12.75" customHeight="1" thickBot="1">
      <c r="B42" s="98"/>
      <c r="C42" s="5" t="s">
        <v>52</v>
      </c>
      <c r="D42" s="125"/>
      <c r="E42" s="114"/>
      <c r="F42" s="115"/>
      <c r="G42" s="114"/>
      <c r="H42" s="155"/>
      <c r="I42" s="155"/>
      <c r="J42" s="155"/>
      <c r="K42" s="155"/>
      <c r="L42" s="114"/>
    </row>
    <row r="43" spans="2:12" ht="12.75" customHeight="1" thickBot="1">
      <c r="B43" s="112" t="s">
        <v>5</v>
      </c>
      <c r="C43" s="43" t="s">
        <v>122</v>
      </c>
      <c r="D43" s="125">
        <v>9</v>
      </c>
      <c r="E43" s="114">
        <v>21</v>
      </c>
      <c r="F43" s="114">
        <v>15</v>
      </c>
      <c r="G43" s="115"/>
      <c r="H43" s="155">
        <f t="shared" ref="H43" si="24">COUNTIF(D43:G44,21)</f>
        <v>1</v>
      </c>
      <c r="I43" s="155">
        <f t="shared" ref="I43" si="25">SUM(D43:G44)</f>
        <v>45</v>
      </c>
      <c r="J43" s="155">
        <f>SUM(G37:G44)</f>
        <v>55</v>
      </c>
      <c r="K43" s="155">
        <f t="shared" ref="K43" si="26">SUM(I43-J43)</f>
        <v>-10</v>
      </c>
      <c r="L43" s="114">
        <v>3</v>
      </c>
    </row>
    <row r="44" spans="2:12" ht="12.75" customHeight="1" thickBot="1">
      <c r="B44" s="98"/>
      <c r="C44" s="5" t="s">
        <v>123</v>
      </c>
      <c r="D44" s="125"/>
      <c r="E44" s="114"/>
      <c r="F44" s="114"/>
      <c r="G44" s="115"/>
      <c r="H44" s="155"/>
      <c r="I44" s="155"/>
      <c r="J44" s="155"/>
      <c r="K44" s="155"/>
      <c r="L44" s="114"/>
    </row>
    <row r="45" spans="2:12" ht="12.75" customHeight="1">
      <c r="B45" s="7"/>
      <c r="C45" s="10"/>
      <c r="D45" s="7"/>
      <c r="E45" s="7"/>
      <c r="F45" s="7"/>
    </row>
    <row r="46" spans="2:12" ht="12.75" customHeight="1">
      <c r="B46" s="11" t="s">
        <v>13</v>
      </c>
      <c r="C46" s="10"/>
      <c r="D46" s="7"/>
      <c r="E46" s="7"/>
      <c r="F46" s="7"/>
    </row>
    <row r="47" spans="2:12" ht="12.75" customHeight="1"/>
    <row r="48" spans="2:12" ht="12.75" customHeight="1" thickBot="1"/>
    <row r="49" spans="2:13" ht="12.75" customHeight="1">
      <c r="B49" s="112" t="s">
        <v>58</v>
      </c>
      <c r="C49" s="132"/>
      <c r="D49" s="110" t="s">
        <v>2</v>
      </c>
      <c r="E49" s="110" t="s">
        <v>3</v>
      </c>
      <c r="F49" s="110" t="s">
        <v>4</v>
      </c>
      <c r="G49" s="110" t="s">
        <v>5</v>
      </c>
      <c r="H49" s="110" t="s">
        <v>73</v>
      </c>
      <c r="I49" s="110" t="s">
        <v>6</v>
      </c>
      <c r="J49" s="123" t="s">
        <v>7</v>
      </c>
      <c r="K49" s="123" t="s">
        <v>8</v>
      </c>
      <c r="L49" s="123" t="s">
        <v>9</v>
      </c>
      <c r="M49" s="106" t="s">
        <v>10</v>
      </c>
    </row>
    <row r="50" spans="2:13" ht="12.75" customHeight="1" thickBot="1">
      <c r="B50" s="98"/>
      <c r="C50" s="133"/>
      <c r="D50" s="107"/>
      <c r="E50" s="107"/>
      <c r="F50" s="107"/>
      <c r="G50" s="107"/>
      <c r="H50" s="107"/>
      <c r="I50" s="107"/>
      <c r="J50" s="124"/>
      <c r="K50" s="124"/>
      <c r="L50" s="124"/>
      <c r="M50" s="107"/>
    </row>
    <row r="51" spans="2:13" ht="12.75" customHeight="1" thickBot="1">
      <c r="B51" s="112" t="s">
        <v>2</v>
      </c>
      <c r="C51" s="4" t="s">
        <v>39</v>
      </c>
      <c r="D51" s="117"/>
      <c r="E51" s="114">
        <v>12</v>
      </c>
      <c r="F51" s="114">
        <v>21</v>
      </c>
      <c r="G51" s="114">
        <v>17</v>
      </c>
      <c r="H51" s="114">
        <v>0</v>
      </c>
      <c r="I51" s="155">
        <f>COUNTIF(D51:H52,21)</f>
        <v>1</v>
      </c>
      <c r="J51" s="155">
        <f>SUM(D51:H52)</f>
        <v>50</v>
      </c>
      <c r="K51" s="155">
        <f>SUM(D51:D60)</f>
        <v>60</v>
      </c>
      <c r="L51" s="155">
        <f>SUM(J51-K51)</f>
        <v>-10</v>
      </c>
      <c r="M51" s="114">
        <v>3</v>
      </c>
    </row>
    <row r="52" spans="2:13" ht="12.75" customHeight="1" thickBot="1">
      <c r="B52" s="98"/>
      <c r="C52" s="5" t="s">
        <v>41</v>
      </c>
      <c r="D52" s="117"/>
      <c r="E52" s="114"/>
      <c r="F52" s="114"/>
      <c r="G52" s="114"/>
      <c r="H52" s="114"/>
      <c r="I52" s="155"/>
      <c r="J52" s="155"/>
      <c r="K52" s="155"/>
      <c r="L52" s="155"/>
      <c r="M52" s="114"/>
    </row>
    <row r="53" spans="2:13" ht="12.75" customHeight="1" thickBot="1">
      <c r="B53" s="112" t="s">
        <v>3</v>
      </c>
      <c r="C53" s="47" t="s">
        <v>124</v>
      </c>
      <c r="D53" s="125">
        <v>21</v>
      </c>
      <c r="E53" s="115"/>
      <c r="F53" s="114">
        <v>21</v>
      </c>
      <c r="G53" s="114">
        <v>21</v>
      </c>
      <c r="H53" s="114">
        <v>0</v>
      </c>
      <c r="I53" s="155">
        <f t="shared" ref="I53" si="27">COUNTIF(D53:H54,21)</f>
        <v>3</v>
      </c>
      <c r="J53" s="155">
        <f t="shared" ref="J53" si="28">SUM(D53:H54)</f>
        <v>63</v>
      </c>
      <c r="K53" s="110">
        <f>SUM(E51:E60)</f>
        <v>38</v>
      </c>
      <c r="L53" s="155">
        <f t="shared" ref="L53" si="29">SUM(J53-K53)</f>
        <v>25</v>
      </c>
      <c r="M53" s="114">
        <v>1</v>
      </c>
    </row>
    <row r="54" spans="2:13" ht="12.75" customHeight="1" thickBot="1">
      <c r="B54" s="98"/>
      <c r="C54" s="48" t="s">
        <v>125</v>
      </c>
      <c r="D54" s="125"/>
      <c r="E54" s="115"/>
      <c r="F54" s="114"/>
      <c r="G54" s="114"/>
      <c r="H54" s="114"/>
      <c r="I54" s="155"/>
      <c r="J54" s="155"/>
      <c r="K54" s="111"/>
      <c r="L54" s="155"/>
      <c r="M54" s="114"/>
    </row>
    <row r="55" spans="2:13" ht="12.75" customHeight="1" thickBot="1">
      <c r="B55" s="112" t="s">
        <v>4</v>
      </c>
      <c r="C55" s="43" t="s">
        <v>126</v>
      </c>
      <c r="D55" s="125">
        <v>18</v>
      </c>
      <c r="E55" s="114">
        <v>11</v>
      </c>
      <c r="F55" s="115"/>
      <c r="G55" s="114">
        <v>11</v>
      </c>
      <c r="H55" s="114">
        <v>0</v>
      </c>
      <c r="I55" s="155">
        <f t="shared" ref="I55" si="30">COUNTIF(D55:H56,21)</f>
        <v>0</v>
      </c>
      <c r="J55" s="155">
        <f t="shared" ref="J55" si="31">SUM(D55:H56)</f>
        <v>40</v>
      </c>
      <c r="K55" s="110">
        <f>SUM(F51:F60)</f>
        <v>63</v>
      </c>
      <c r="L55" s="155">
        <f t="shared" ref="L55" si="32">SUM(J55-K55)</f>
        <v>-23</v>
      </c>
      <c r="M55" s="114">
        <v>4</v>
      </c>
    </row>
    <row r="56" spans="2:13" ht="12.75" customHeight="1" thickBot="1">
      <c r="B56" s="98"/>
      <c r="C56" s="43" t="s">
        <v>127</v>
      </c>
      <c r="D56" s="125"/>
      <c r="E56" s="114"/>
      <c r="F56" s="115"/>
      <c r="G56" s="114"/>
      <c r="H56" s="114"/>
      <c r="I56" s="155"/>
      <c r="J56" s="155"/>
      <c r="K56" s="111"/>
      <c r="L56" s="155"/>
      <c r="M56" s="114"/>
    </row>
    <row r="57" spans="2:13" ht="12.75" customHeight="1" thickBot="1">
      <c r="B57" s="112" t="s">
        <v>5</v>
      </c>
      <c r="C57" s="31" t="s">
        <v>128</v>
      </c>
      <c r="D57" s="125">
        <v>21</v>
      </c>
      <c r="E57" s="114">
        <v>15</v>
      </c>
      <c r="F57" s="114">
        <v>21</v>
      </c>
      <c r="G57" s="115"/>
      <c r="H57" s="156">
        <v>0</v>
      </c>
      <c r="I57" s="155">
        <f>COUNTIF(D57:H58,21)</f>
        <v>2</v>
      </c>
      <c r="J57" s="155">
        <f t="shared" ref="J57" si="33">SUM(D57:H58)</f>
        <v>57</v>
      </c>
      <c r="K57" s="110">
        <f>SUM(G51:G60)</f>
        <v>49</v>
      </c>
      <c r="L57" s="155">
        <f t="shared" ref="L57" si="34">SUM(J57-K57)</f>
        <v>8</v>
      </c>
      <c r="M57" s="114">
        <v>2</v>
      </c>
    </row>
    <row r="58" spans="2:13" ht="12.75" customHeight="1" thickBot="1">
      <c r="B58" s="98"/>
      <c r="C58" s="48" t="s">
        <v>129</v>
      </c>
      <c r="D58" s="125"/>
      <c r="E58" s="114"/>
      <c r="F58" s="114"/>
      <c r="G58" s="115"/>
      <c r="H58" s="156"/>
      <c r="I58" s="155"/>
      <c r="J58" s="155"/>
      <c r="K58" s="111"/>
      <c r="L58" s="155"/>
      <c r="M58" s="114"/>
    </row>
    <row r="59" spans="2:13" ht="12.75" customHeight="1" thickBot="1">
      <c r="B59" s="112" t="s">
        <v>73</v>
      </c>
      <c r="C59" s="43"/>
      <c r="D59" s="125">
        <v>0</v>
      </c>
      <c r="E59" s="114">
        <v>0</v>
      </c>
      <c r="F59" s="114">
        <v>0</v>
      </c>
      <c r="G59" s="156">
        <v>0</v>
      </c>
      <c r="H59" s="157"/>
      <c r="I59" s="155">
        <f t="shared" ref="I59" si="35">COUNTIF(D59:H60,21)</f>
        <v>0</v>
      </c>
      <c r="J59" s="155">
        <f t="shared" ref="J59" si="36">SUM(D59:H60)</f>
        <v>0</v>
      </c>
      <c r="K59" s="110">
        <f>SUM(H51:H60)</f>
        <v>0</v>
      </c>
      <c r="L59" s="155">
        <f t="shared" ref="L59" si="37">SUM(J59-K59)</f>
        <v>0</v>
      </c>
      <c r="M59" s="114"/>
    </row>
    <row r="60" spans="2:13" ht="12.75" customHeight="1" thickBot="1">
      <c r="B60" s="98"/>
      <c r="C60" s="5"/>
      <c r="D60" s="125"/>
      <c r="E60" s="114"/>
      <c r="F60" s="114"/>
      <c r="G60" s="156"/>
      <c r="H60" s="157"/>
      <c r="I60" s="155"/>
      <c r="J60" s="155"/>
      <c r="K60" s="111"/>
      <c r="L60" s="155"/>
      <c r="M60" s="114"/>
    </row>
    <row r="61" spans="2:13" ht="12.75" customHeight="1">
      <c r="B61" s="7"/>
      <c r="C61" s="10"/>
      <c r="D61" s="7"/>
      <c r="E61" s="7"/>
      <c r="F61" s="7"/>
    </row>
    <row r="62" spans="2:13" ht="12.75" customHeight="1">
      <c r="B62" s="11" t="s">
        <v>13</v>
      </c>
      <c r="C62" s="10"/>
      <c r="D62" s="7"/>
      <c r="E62" s="7"/>
      <c r="F62" s="7"/>
    </row>
    <row r="63" spans="2:13" ht="12.75" customHeight="1"/>
    <row r="64" spans="2:13" ht="12.75" customHeight="1">
      <c r="B64" s="11"/>
      <c r="C64" s="7"/>
      <c r="D64" s="7"/>
      <c r="E64" s="7"/>
      <c r="F64" s="7"/>
      <c r="G64" s="7"/>
      <c r="H64" s="7"/>
      <c r="I64" s="7"/>
      <c r="J64" s="7"/>
      <c r="K64" s="7"/>
    </row>
    <row r="65" spans="2:12" ht="12.75" customHeight="1" thickBot="1">
      <c r="B65" s="11"/>
      <c r="C65" s="7"/>
      <c r="D65" s="7"/>
      <c r="E65" s="7"/>
      <c r="F65" s="7"/>
      <c r="G65" s="7"/>
      <c r="H65" s="7"/>
      <c r="I65" s="7"/>
      <c r="J65" s="7"/>
      <c r="K65" s="7"/>
    </row>
    <row r="66" spans="2:12" ht="12.75" customHeight="1">
      <c r="B66" s="126" t="str">
        <f>B1</f>
        <v>MEN'S LEAGUE 'B' RESULTS - JUNE 2016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8"/>
    </row>
    <row r="67" spans="2:12" ht="12.75" customHeight="1" thickBot="1">
      <c r="B67" s="129"/>
      <c r="C67" s="130"/>
      <c r="D67" s="130"/>
      <c r="E67" s="130"/>
      <c r="F67" s="130"/>
      <c r="G67" s="130"/>
      <c r="H67" s="130"/>
      <c r="I67" s="130"/>
      <c r="J67" s="130"/>
      <c r="K67" s="130"/>
      <c r="L67" s="131"/>
    </row>
    <row r="70" spans="2:12" ht="13.5" thickBot="1"/>
    <row r="71" spans="2:12" ht="12.75" customHeight="1">
      <c r="B71" s="93" t="s">
        <v>130</v>
      </c>
      <c r="C71" s="94"/>
    </row>
    <row r="72" spans="2:12" ht="13.5" customHeight="1" thickBot="1">
      <c r="B72" s="95"/>
      <c r="C72" s="96"/>
    </row>
    <row r="73" spans="2:12" ht="13.5" thickBot="1"/>
    <row r="74" spans="2:12">
      <c r="B74" s="110" t="s">
        <v>2</v>
      </c>
      <c r="C74" s="14" t="s">
        <v>106</v>
      </c>
      <c r="D74" s="110" t="s">
        <v>17</v>
      </c>
      <c r="E74" s="110" t="s">
        <v>18</v>
      </c>
      <c r="F74" s="110" t="s">
        <v>19</v>
      </c>
      <c r="G74" s="153" t="s">
        <v>110</v>
      </c>
      <c r="H74" s="154"/>
      <c r="I74" s="110" t="s">
        <v>131</v>
      </c>
    </row>
    <row r="75" spans="2:12" ht="13.5" thickBot="1">
      <c r="B75" s="111"/>
      <c r="C75" s="13" t="s">
        <v>45</v>
      </c>
      <c r="D75" s="111"/>
      <c r="E75" s="111"/>
      <c r="F75" s="111"/>
      <c r="G75" s="149" t="s">
        <v>111</v>
      </c>
      <c r="H75" s="150"/>
      <c r="I75" s="111"/>
    </row>
    <row r="76" spans="2:12" ht="13.5" thickBot="1">
      <c r="B76" s="20"/>
      <c r="C76" s="11"/>
      <c r="D76" s="33"/>
      <c r="F76" s="33"/>
    </row>
    <row r="77" spans="2:12">
      <c r="B77" s="110" t="s">
        <v>3</v>
      </c>
      <c r="C77" s="14" t="s">
        <v>116</v>
      </c>
      <c r="D77" s="110" t="s">
        <v>23</v>
      </c>
      <c r="E77" s="110" t="s">
        <v>18</v>
      </c>
      <c r="F77" s="110" t="s">
        <v>24</v>
      </c>
      <c r="G77" s="153" t="s">
        <v>103</v>
      </c>
      <c r="H77" s="154"/>
      <c r="I77" s="110" t="s">
        <v>132</v>
      </c>
    </row>
    <row r="78" spans="2:12" ht="13.5" thickBot="1">
      <c r="B78" s="111"/>
      <c r="C78" s="13" t="s">
        <v>117</v>
      </c>
      <c r="D78" s="111"/>
      <c r="E78" s="111"/>
      <c r="F78" s="111"/>
      <c r="G78" s="151" t="s">
        <v>104</v>
      </c>
      <c r="H78" s="152"/>
      <c r="I78" s="111"/>
    </row>
    <row r="79" spans="2:12" ht="13.5" thickBot="1">
      <c r="B79" s="20"/>
      <c r="C79" s="11"/>
      <c r="D79" s="33"/>
      <c r="F79" s="33"/>
    </row>
    <row r="80" spans="2:12">
      <c r="B80" s="110" t="s">
        <v>4</v>
      </c>
      <c r="C80" s="14" t="s">
        <v>118</v>
      </c>
      <c r="D80" s="110" t="s">
        <v>133</v>
      </c>
      <c r="E80" s="110" t="s">
        <v>18</v>
      </c>
      <c r="F80" s="110" t="s">
        <v>134</v>
      </c>
      <c r="G80" s="153" t="s">
        <v>128</v>
      </c>
      <c r="H80" s="154"/>
      <c r="I80" s="110" t="s">
        <v>135</v>
      </c>
    </row>
    <row r="81" spans="2:9" ht="13.5" thickBot="1">
      <c r="B81" s="111"/>
      <c r="C81" s="15" t="s">
        <v>119</v>
      </c>
      <c r="D81" s="111"/>
      <c r="E81" s="111"/>
      <c r="F81" s="111"/>
      <c r="G81" s="149" t="s">
        <v>129</v>
      </c>
      <c r="H81" s="150"/>
      <c r="I81" s="111"/>
    </row>
    <row r="82" spans="2:9" ht="13.5" thickBot="1">
      <c r="B82" s="20"/>
      <c r="C82" s="11"/>
      <c r="D82" s="33"/>
      <c r="F82" s="33"/>
    </row>
    <row r="83" spans="2:9">
      <c r="B83" s="110" t="s">
        <v>5</v>
      </c>
      <c r="C83" s="14" t="s">
        <v>124</v>
      </c>
      <c r="D83" s="108" t="s">
        <v>136</v>
      </c>
      <c r="E83" s="110" t="s">
        <v>18</v>
      </c>
      <c r="F83" s="110" t="s">
        <v>137</v>
      </c>
      <c r="G83" s="153" t="s">
        <v>35</v>
      </c>
      <c r="H83" s="154"/>
      <c r="I83" s="110" t="s">
        <v>138</v>
      </c>
    </row>
    <row r="84" spans="2:9" ht="13.5" thickBot="1">
      <c r="B84" s="111"/>
      <c r="C84" s="13" t="s">
        <v>125</v>
      </c>
      <c r="D84" s="109"/>
      <c r="E84" s="111"/>
      <c r="F84" s="111"/>
      <c r="G84" s="149" t="s">
        <v>139</v>
      </c>
      <c r="H84" s="150"/>
      <c r="I84" s="111"/>
    </row>
    <row r="85" spans="2:9">
      <c r="B85" s="7"/>
      <c r="C85" s="8"/>
      <c r="D85" s="23"/>
      <c r="E85" s="7"/>
      <c r="F85" s="24"/>
      <c r="G85" s="25"/>
      <c r="H85" s="10"/>
      <c r="I85" s="7"/>
    </row>
    <row r="86" spans="2:9">
      <c r="B86" s="7"/>
      <c r="C86" s="8"/>
      <c r="D86" s="23"/>
      <c r="E86" s="7"/>
      <c r="F86" s="24"/>
      <c r="G86" s="25"/>
      <c r="H86" s="10"/>
      <c r="I86" s="7"/>
    </row>
    <row r="88" spans="2:9" ht="13.5" thickBot="1"/>
    <row r="89" spans="2:9" ht="12.75" customHeight="1">
      <c r="B89" s="93" t="s">
        <v>140</v>
      </c>
      <c r="C89" s="94"/>
    </row>
    <row r="90" spans="2:9" ht="13.5" customHeight="1" thickBot="1">
      <c r="B90" s="95"/>
      <c r="C90" s="96"/>
    </row>
    <row r="91" spans="2:9" ht="13.5" thickBot="1"/>
    <row r="92" spans="2:9">
      <c r="B92" s="106">
        <v>1</v>
      </c>
      <c r="C92" s="49" t="s">
        <v>106</v>
      </c>
      <c r="D92" s="108" t="s">
        <v>2</v>
      </c>
      <c r="E92" s="110" t="s">
        <v>18</v>
      </c>
      <c r="F92" s="110" t="s">
        <v>4</v>
      </c>
      <c r="G92" s="134" t="s">
        <v>141</v>
      </c>
      <c r="H92" s="170"/>
      <c r="I92" s="110" t="s">
        <v>142</v>
      </c>
    </row>
    <row r="93" spans="2:9" ht="13.5" thickBot="1">
      <c r="B93" s="107"/>
      <c r="C93" s="15" t="s">
        <v>143</v>
      </c>
      <c r="D93" s="109"/>
      <c r="E93" s="111"/>
      <c r="F93" s="111"/>
      <c r="G93" s="168" t="s">
        <v>144</v>
      </c>
      <c r="H93" s="169"/>
      <c r="I93" s="111"/>
    </row>
    <row r="94" spans="2:9" ht="13.5" thickBot="1">
      <c r="B94" s="20"/>
      <c r="C94" s="11"/>
      <c r="G94" s="11"/>
      <c r="H94" s="11"/>
      <c r="I94" s="11"/>
    </row>
    <row r="95" spans="2:9">
      <c r="B95" s="106">
        <v>2</v>
      </c>
      <c r="C95" s="49" t="s">
        <v>145</v>
      </c>
      <c r="D95" s="108" t="s">
        <v>3</v>
      </c>
      <c r="E95" s="110" t="s">
        <v>18</v>
      </c>
      <c r="F95" s="110" t="s">
        <v>5</v>
      </c>
      <c r="G95" s="134" t="s">
        <v>35</v>
      </c>
      <c r="H95" s="170"/>
      <c r="I95" s="110" t="s">
        <v>146</v>
      </c>
    </row>
    <row r="96" spans="2:9" ht="13.5" thickBot="1">
      <c r="B96" s="107"/>
      <c r="C96" s="15" t="s">
        <v>117</v>
      </c>
      <c r="D96" s="109"/>
      <c r="E96" s="111"/>
      <c r="F96" s="111"/>
      <c r="G96" s="168" t="s">
        <v>52</v>
      </c>
      <c r="H96" s="169"/>
      <c r="I96" s="111"/>
    </row>
    <row r="97" spans="2:12">
      <c r="B97" s="7"/>
      <c r="C97" s="8"/>
      <c r="D97" s="23"/>
      <c r="E97" s="7"/>
      <c r="F97" s="24"/>
      <c r="G97" s="25"/>
      <c r="H97" s="10"/>
      <c r="I97" s="7"/>
    </row>
    <row r="98" spans="2:12">
      <c r="B98" s="7"/>
      <c r="C98" s="8"/>
      <c r="D98" s="23"/>
      <c r="E98" s="7"/>
      <c r="F98" s="24"/>
      <c r="G98" s="25"/>
      <c r="H98" s="10"/>
      <c r="I98" s="7"/>
    </row>
    <row r="100" spans="2:12" ht="13.5" thickBot="1"/>
    <row r="101" spans="2:12" ht="12.75" customHeight="1" thickBot="1">
      <c r="B101" s="93" t="s">
        <v>147</v>
      </c>
      <c r="C101" s="94"/>
    </row>
    <row r="102" spans="2:12" ht="13.5" customHeight="1" thickBot="1">
      <c r="B102" s="158"/>
      <c r="C102" s="159"/>
      <c r="D102" s="26"/>
      <c r="E102" s="26"/>
      <c r="F102" s="26"/>
      <c r="G102" s="26"/>
      <c r="H102" s="26"/>
      <c r="I102" s="26"/>
      <c r="J102" s="26"/>
      <c r="K102" s="26"/>
      <c r="L102" s="27"/>
    </row>
    <row r="103" spans="2:12" ht="13.5" thickBot="1">
      <c r="B103" s="18"/>
      <c r="C103" s="28"/>
      <c r="D103" s="28"/>
      <c r="E103" s="28"/>
      <c r="F103" s="28"/>
      <c r="G103" s="28"/>
      <c r="H103" s="28"/>
      <c r="I103" s="28"/>
      <c r="J103" s="28"/>
      <c r="K103" s="28"/>
      <c r="L103" s="29"/>
    </row>
    <row r="104" spans="2:12" ht="13.5" thickBot="1"/>
    <row r="105" spans="2:12">
      <c r="B105" s="106">
        <v>1</v>
      </c>
      <c r="C105" s="50" t="s">
        <v>148</v>
      </c>
      <c r="D105" s="112" t="s">
        <v>18</v>
      </c>
      <c r="E105" s="101" t="s">
        <v>35</v>
      </c>
      <c r="F105" s="160"/>
      <c r="G105" s="102"/>
      <c r="H105" s="161" t="s">
        <v>149</v>
      </c>
      <c r="I105" s="162"/>
      <c r="J105" s="163"/>
    </row>
    <row r="106" spans="2:12" ht="13.5" thickBot="1">
      <c r="B106" s="107"/>
      <c r="C106" s="51" t="s">
        <v>150</v>
      </c>
      <c r="D106" s="113"/>
      <c r="E106" s="104" t="s">
        <v>52</v>
      </c>
      <c r="F106" s="167"/>
      <c r="G106" s="105"/>
      <c r="H106" s="164"/>
      <c r="I106" s="165"/>
      <c r="J106" s="166"/>
    </row>
    <row r="109" spans="2:12" ht="13.5" thickBot="1"/>
    <row r="110" spans="2:12" ht="12.75" customHeight="1">
      <c r="B110" s="85" t="s">
        <v>31</v>
      </c>
      <c r="C110" s="86"/>
      <c r="D110" s="86"/>
      <c r="E110" s="86"/>
      <c r="F110" s="86"/>
      <c r="G110" s="86"/>
      <c r="H110" s="86"/>
      <c r="I110" s="86"/>
      <c r="J110" s="86"/>
      <c r="K110" s="86"/>
      <c r="L110" s="87"/>
    </row>
    <row r="111" spans="2:12" ht="13.5" customHeight="1" thickBot="1">
      <c r="B111" s="88"/>
      <c r="C111" s="89"/>
      <c r="D111" s="89"/>
      <c r="E111" s="89"/>
      <c r="F111" s="89"/>
      <c r="G111" s="89"/>
      <c r="H111" s="89"/>
      <c r="I111" s="89"/>
      <c r="J111" s="89"/>
      <c r="K111" s="89"/>
      <c r="L111" s="90"/>
    </row>
    <row r="193" spans="1:1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</row>
    <row r="194" spans="1:1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</row>
  </sheetData>
  <sheetProtection password="DEF3" sheet="1" objects="1" scenarios="1"/>
  <mergeCells count="285">
    <mergeCell ref="B1:M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H49:H50"/>
    <mergeCell ref="I49:I50"/>
    <mergeCell ref="J49:J50"/>
    <mergeCell ref="K49:K50"/>
    <mergeCell ref="L49:L50"/>
    <mergeCell ref="M49:M50"/>
    <mergeCell ref="H43:H44"/>
    <mergeCell ref="I43:I44"/>
    <mergeCell ref="J43:J44"/>
    <mergeCell ref="K43:K44"/>
    <mergeCell ref="L43:L44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H51:H52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H55:H56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B71:C72"/>
    <mergeCell ref="B74:B75"/>
    <mergeCell ref="D74:D75"/>
    <mergeCell ref="E74:E75"/>
    <mergeCell ref="F74:F75"/>
    <mergeCell ref="G74:H74"/>
    <mergeCell ref="I59:I60"/>
    <mergeCell ref="J59:J60"/>
    <mergeCell ref="K59:K60"/>
    <mergeCell ref="I74:I75"/>
    <mergeCell ref="G75:H75"/>
    <mergeCell ref="B77:B78"/>
    <mergeCell ref="D77:D78"/>
    <mergeCell ref="E77:E78"/>
    <mergeCell ref="F77:F78"/>
    <mergeCell ref="G77:H77"/>
    <mergeCell ref="I77:I78"/>
    <mergeCell ref="G78:H78"/>
    <mergeCell ref="I83:I84"/>
    <mergeCell ref="G84:H84"/>
    <mergeCell ref="B80:B81"/>
    <mergeCell ref="D80:D81"/>
    <mergeCell ref="E80:E81"/>
    <mergeCell ref="F80:F81"/>
    <mergeCell ref="G80:H80"/>
    <mergeCell ref="I80:I81"/>
    <mergeCell ref="G81:H81"/>
    <mergeCell ref="B89:C90"/>
    <mergeCell ref="B92:B93"/>
    <mergeCell ref="D92:D93"/>
    <mergeCell ref="E92:E93"/>
    <mergeCell ref="F92:F93"/>
    <mergeCell ref="G92:H92"/>
    <mergeCell ref="B83:B84"/>
    <mergeCell ref="D83:D84"/>
    <mergeCell ref="E83:E84"/>
    <mergeCell ref="F83:F84"/>
    <mergeCell ref="G83:H83"/>
    <mergeCell ref="B110:L111"/>
    <mergeCell ref="B101:C102"/>
    <mergeCell ref="B105:B106"/>
    <mergeCell ref="D105:D106"/>
    <mergeCell ref="E105:G105"/>
    <mergeCell ref="H105:J106"/>
    <mergeCell ref="E106:G106"/>
    <mergeCell ref="I92:I93"/>
    <mergeCell ref="G93:H93"/>
    <mergeCell ref="B95:B96"/>
    <mergeCell ref="D95:D96"/>
    <mergeCell ref="E95:E96"/>
    <mergeCell ref="F95:F96"/>
    <mergeCell ref="G95:H95"/>
    <mergeCell ref="I95:I96"/>
    <mergeCell ref="G96:H9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L131"/>
  <sheetViews>
    <sheetView workbookViewId="0">
      <pane ySplit="2" topLeftCell="A3" activePane="bottomLeft" state="frozen"/>
      <selection activeCell="N28" sqref="N28"/>
      <selection pane="bottomLeft"/>
    </sheetView>
  </sheetViews>
  <sheetFormatPr defaultRowHeight="12.75"/>
  <cols>
    <col min="1" max="2" width="3.5703125" customWidth="1"/>
    <col min="3" max="3" width="20.28515625" customWidth="1"/>
    <col min="4" max="11" width="7.7109375" customWidth="1"/>
  </cols>
  <sheetData>
    <row r="1" spans="2:12" ht="11.25" customHeight="1">
      <c r="B1" s="126" t="s">
        <v>151</v>
      </c>
      <c r="C1" s="127"/>
      <c r="D1" s="127"/>
      <c r="E1" s="127"/>
      <c r="F1" s="127"/>
      <c r="G1" s="127"/>
      <c r="H1" s="127"/>
      <c r="I1" s="127"/>
      <c r="J1" s="128"/>
      <c r="K1" s="127"/>
      <c r="L1" s="128"/>
    </row>
    <row r="2" spans="2:12" ht="12" customHeight="1" thickBot="1">
      <c r="B2" s="129"/>
      <c r="C2" s="130"/>
      <c r="D2" s="130"/>
      <c r="E2" s="130"/>
      <c r="F2" s="130"/>
      <c r="G2" s="130"/>
      <c r="H2" s="130"/>
      <c r="I2" s="130"/>
      <c r="J2" s="131"/>
      <c r="K2" s="130"/>
      <c r="L2" s="131"/>
    </row>
    <row r="3" spans="2:12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3.5" thickBot="1"/>
    <row r="5" spans="2:12" ht="12.75" customHeight="1">
      <c r="B5" s="112" t="s">
        <v>1</v>
      </c>
      <c r="C5" s="132"/>
      <c r="D5" s="110" t="s">
        <v>2</v>
      </c>
      <c r="E5" s="110" t="s">
        <v>3</v>
      </c>
      <c r="F5" s="110" t="s">
        <v>4</v>
      </c>
      <c r="G5" s="110" t="s">
        <v>5</v>
      </c>
      <c r="H5" s="110" t="s">
        <v>6</v>
      </c>
      <c r="I5" s="123" t="s">
        <v>7</v>
      </c>
      <c r="J5" s="123" t="s">
        <v>8</v>
      </c>
      <c r="K5" s="123" t="s">
        <v>9</v>
      </c>
      <c r="L5" s="106" t="s">
        <v>10</v>
      </c>
    </row>
    <row r="6" spans="2:12" ht="12.75" customHeight="1" thickBot="1">
      <c r="B6" s="98"/>
      <c r="C6" s="133"/>
      <c r="D6" s="107"/>
      <c r="E6" s="107"/>
      <c r="F6" s="107"/>
      <c r="G6" s="107"/>
      <c r="H6" s="107"/>
      <c r="I6" s="124"/>
      <c r="J6" s="124"/>
      <c r="K6" s="124"/>
      <c r="L6" s="107"/>
    </row>
    <row r="7" spans="2:12" ht="12.75" customHeight="1" thickBot="1">
      <c r="B7" s="112" t="s">
        <v>2</v>
      </c>
      <c r="C7" s="31" t="s">
        <v>86</v>
      </c>
      <c r="D7" s="117"/>
      <c r="E7" s="114">
        <v>21</v>
      </c>
      <c r="F7" s="114">
        <v>21</v>
      </c>
      <c r="G7" s="114">
        <v>21</v>
      </c>
      <c r="H7" s="155">
        <f>COUNTIF(D7:G8,21)</f>
        <v>3</v>
      </c>
      <c r="I7" s="155">
        <f>SUM(D7:G8)</f>
        <v>63</v>
      </c>
      <c r="J7" s="155">
        <f>SUM(D7:D14)</f>
        <v>48</v>
      </c>
      <c r="K7" s="155">
        <f>SUM(I7-J7)</f>
        <v>15</v>
      </c>
      <c r="L7" s="114">
        <v>1</v>
      </c>
    </row>
    <row r="8" spans="2:12" ht="12.75" customHeight="1" thickBot="1">
      <c r="B8" s="98"/>
      <c r="C8" s="52" t="s">
        <v>152</v>
      </c>
      <c r="D8" s="117"/>
      <c r="E8" s="114"/>
      <c r="F8" s="114"/>
      <c r="G8" s="114"/>
      <c r="H8" s="155"/>
      <c r="I8" s="155"/>
      <c r="J8" s="155"/>
      <c r="K8" s="155"/>
      <c r="L8" s="114"/>
    </row>
    <row r="9" spans="2:12" ht="12.75" customHeight="1" thickBot="1">
      <c r="B9" s="112" t="s">
        <v>3</v>
      </c>
      <c r="C9" s="4" t="s">
        <v>78</v>
      </c>
      <c r="D9" s="125">
        <v>15</v>
      </c>
      <c r="E9" s="115"/>
      <c r="F9" s="114">
        <v>21</v>
      </c>
      <c r="G9" s="114">
        <v>14</v>
      </c>
      <c r="H9" s="155">
        <f t="shared" ref="H9" si="0">COUNTIF(D9:G10,21)</f>
        <v>1</v>
      </c>
      <c r="I9" s="155">
        <f>SUM(D9:G10)</f>
        <v>50</v>
      </c>
      <c r="J9" s="155">
        <f>SUM(E7:E14)</f>
        <v>60</v>
      </c>
      <c r="K9" s="155">
        <f t="shared" ref="K9" si="1">SUM(I9-J9)</f>
        <v>-10</v>
      </c>
      <c r="L9" s="114">
        <v>3</v>
      </c>
    </row>
    <row r="10" spans="2:12" ht="12.75" customHeight="1" thickBot="1">
      <c r="B10" s="98"/>
      <c r="C10" s="5" t="s">
        <v>97</v>
      </c>
      <c r="D10" s="125"/>
      <c r="E10" s="115"/>
      <c r="F10" s="114"/>
      <c r="G10" s="114"/>
      <c r="H10" s="155"/>
      <c r="I10" s="155"/>
      <c r="J10" s="155"/>
      <c r="K10" s="155"/>
      <c r="L10" s="114"/>
    </row>
    <row r="11" spans="2:12" ht="12.75" customHeight="1" thickBot="1">
      <c r="B11" s="112" t="s">
        <v>4</v>
      </c>
      <c r="C11" s="4" t="s">
        <v>75</v>
      </c>
      <c r="D11" s="125">
        <v>13</v>
      </c>
      <c r="E11" s="114">
        <v>18</v>
      </c>
      <c r="F11" s="115"/>
      <c r="G11" s="114">
        <v>10</v>
      </c>
      <c r="H11" s="155">
        <f t="shared" ref="H11" si="2">COUNTIF(D11:G12,21)</f>
        <v>0</v>
      </c>
      <c r="I11" s="155">
        <f t="shared" ref="I11" si="3">SUM(D11:G12)</f>
        <v>41</v>
      </c>
      <c r="J11" s="155">
        <f>SUM(F7:F14)</f>
        <v>63</v>
      </c>
      <c r="K11" s="155">
        <f t="shared" ref="K11" si="4">SUM(I11-J11)</f>
        <v>-22</v>
      </c>
      <c r="L11" s="114">
        <v>4</v>
      </c>
    </row>
    <row r="12" spans="2:12" ht="12.75" customHeight="1" thickBot="1">
      <c r="B12" s="98"/>
      <c r="C12" s="5" t="s">
        <v>153</v>
      </c>
      <c r="D12" s="125"/>
      <c r="E12" s="114"/>
      <c r="F12" s="115"/>
      <c r="G12" s="114"/>
      <c r="H12" s="155"/>
      <c r="I12" s="155"/>
      <c r="J12" s="155"/>
      <c r="K12" s="155"/>
      <c r="L12" s="114"/>
    </row>
    <row r="13" spans="2:12" ht="12.75" customHeight="1" thickBot="1">
      <c r="B13" s="112" t="s">
        <v>5</v>
      </c>
      <c r="C13" s="47" t="s">
        <v>154</v>
      </c>
      <c r="D13" s="125">
        <v>20</v>
      </c>
      <c r="E13" s="114">
        <v>21</v>
      </c>
      <c r="F13" s="114">
        <v>21</v>
      </c>
      <c r="G13" s="115"/>
      <c r="H13" s="155">
        <f t="shared" ref="H13" si="5">COUNTIF(D13:G14,21)</f>
        <v>2</v>
      </c>
      <c r="I13" s="155">
        <f t="shared" ref="I13" si="6">SUM(D13:G14)</f>
        <v>62</v>
      </c>
      <c r="J13" s="155">
        <f>SUM(G7:G14)</f>
        <v>45</v>
      </c>
      <c r="K13" s="155">
        <f t="shared" ref="K13" si="7">SUM(I13-J13)</f>
        <v>17</v>
      </c>
      <c r="L13" s="114">
        <v>2</v>
      </c>
    </row>
    <row r="14" spans="2:12" ht="12.75" customHeight="1" thickBot="1">
      <c r="B14" s="98"/>
      <c r="C14" s="48" t="s">
        <v>95</v>
      </c>
      <c r="D14" s="125"/>
      <c r="E14" s="114"/>
      <c r="F14" s="114"/>
      <c r="G14" s="115"/>
      <c r="H14" s="155"/>
      <c r="I14" s="155"/>
      <c r="J14" s="155"/>
      <c r="K14" s="155"/>
      <c r="L14" s="114"/>
    </row>
    <row r="15" spans="2:12" ht="12.75" customHeight="1">
      <c r="B15" s="7"/>
      <c r="C15" s="8"/>
      <c r="D15" s="7"/>
      <c r="E15" s="7"/>
      <c r="F15" s="7"/>
      <c r="G15" s="9"/>
      <c r="H15" s="7"/>
      <c r="I15" s="7"/>
      <c r="J15" s="7"/>
      <c r="K15" s="7"/>
      <c r="L15" s="7"/>
    </row>
    <row r="16" spans="2:12" ht="12.75" customHeight="1">
      <c r="B16" s="7"/>
      <c r="C16" s="10"/>
      <c r="D16" s="7"/>
      <c r="E16" s="7"/>
      <c r="F16" s="7"/>
    </row>
    <row r="17" spans="2:12" ht="12.75" customHeight="1">
      <c r="B17" s="11" t="s">
        <v>13</v>
      </c>
      <c r="C17" s="10"/>
      <c r="D17" s="7"/>
      <c r="E17" s="7"/>
      <c r="F17" s="7"/>
    </row>
    <row r="18" spans="2:12" ht="12.75" customHeight="1">
      <c r="B18" s="11"/>
      <c r="C18" s="10"/>
      <c r="D18" s="7"/>
      <c r="E18" s="7"/>
      <c r="F18" s="7"/>
    </row>
    <row r="19" spans="2:12" ht="12.75" customHeight="1" thickBot="1"/>
    <row r="20" spans="2:12" ht="12.75" customHeight="1">
      <c r="B20" s="112" t="s">
        <v>14</v>
      </c>
      <c r="C20" s="132"/>
      <c r="D20" s="110" t="s">
        <v>2</v>
      </c>
      <c r="E20" s="110" t="s">
        <v>3</v>
      </c>
      <c r="F20" s="110" t="s">
        <v>4</v>
      </c>
      <c r="G20" s="110" t="s">
        <v>5</v>
      </c>
      <c r="H20" s="110" t="s">
        <v>6</v>
      </c>
      <c r="I20" s="123" t="s">
        <v>7</v>
      </c>
      <c r="J20" s="123" t="s">
        <v>8</v>
      </c>
      <c r="K20" s="123" t="s">
        <v>9</v>
      </c>
      <c r="L20" s="106" t="s">
        <v>10</v>
      </c>
    </row>
    <row r="21" spans="2:12" ht="12.75" customHeight="1" thickBot="1">
      <c r="B21" s="98"/>
      <c r="C21" s="133"/>
      <c r="D21" s="107"/>
      <c r="E21" s="107"/>
      <c r="F21" s="107"/>
      <c r="G21" s="107"/>
      <c r="H21" s="107"/>
      <c r="I21" s="124"/>
      <c r="J21" s="124"/>
      <c r="K21" s="124"/>
      <c r="L21" s="107"/>
    </row>
    <row r="22" spans="2:12" ht="12.75" customHeight="1" thickBot="1">
      <c r="B22" s="112" t="s">
        <v>2</v>
      </c>
      <c r="C22" s="31" t="s">
        <v>83</v>
      </c>
      <c r="D22" s="117"/>
      <c r="E22" s="114">
        <v>21</v>
      </c>
      <c r="F22" s="114">
        <v>21</v>
      </c>
      <c r="G22" s="114">
        <v>21</v>
      </c>
      <c r="H22" s="155">
        <f>COUNTIF(D22:G23,21)</f>
        <v>3</v>
      </c>
      <c r="I22" s="155">
        <f>SUM(D22:G23)</f>
        <v>63</v>
      </c>
      <c r="J22" s="155">
        <f>SUM(D22:D29)</f>
        <v>31</v>
      </c>
      <c r="K22" s="155">
        <f>SUM(I22-J22)</f>
        <v>32</v>
      </c>
      <c r="L22" s="114">
        <v>1</v>
      </c>
    </row>
    <row r="23" spans="2:12" ht="12.75" customHeight="1" thickBot="1">
      <c r="B23" s="98"/>
      <c r="C23" s="47" t="s">
        <v>93</v>
      </c>
      <c r="D23" s="117"/>
      <c r="E23" s="114"/>
      <c r="F23" s="114"/>
      <c r="G23" s="114"/>
      <c r="H23" s="155"/>
      <c r="I23" s="155"/>
      <c r="J23" s="155"/>
      <c r="K23" s="155"/>
      <c r="L23" s="114"/>
    </row>
    <row r="24" spans="2:12" ht="12.75" customHeight="1" thickBot="1">
      <c r="B24" s="112" t="s">
        <v>3</v>
      </c>
      <c r="C24" s="31" t="s">
        <v>155</v>
      </c>
      <c r="D24" s="125">
        <v>11</v>
      </c>
      <c r="E24" s="115"/>
      <c r="F24" s="114">
        <v>21</v>
      </c>
      <c r="G24" s="114">
        <v>21</v>
      </c>
      <c r="H24" s="155">
        <f t="shared" ref="H24" si="8">COUNTIF(D24:G25,21)</f>
        <v>2</v>
      </c>
      <c r="I24" s="155">
        <f>SUM(D24:G25)</f>
        <v>53</v>
      </c>
      <c r="J24" s="155">
        <f>SUM(E22:E29)</f>
        <v>38</v>
      </c>
      <c r="K24" s="155">
        <f t="shared" ref="K24" si="9">SUM(I24-J24)</f>
        <v>15</v>
      </c>
      <c r="L24" s="114">
        <v>2</v>
      </c>
    </row>
    <row r="25" spans="2:12" ht="12.75" customHeight="1" thickBot="1">
      <c r="B25" s="98"/>
      <c r="C25" s="48" t="s">
        <v>156</v>
      </c>
      <c r="D25" s="125"/>
      <c r="E25" s="115"/>
      <c r="F25" s="114"/>
      <c r="G25" s="114"/>
      <c r="H25" s="155"/>
      <c r="I25" s="155"/>
      <c r="J25" s="155"/>
      <c r="K25" s="155"/>
      <c r="L25" s="114"/>
    </row>
    <row r="26" spans="2:12" ht="12.75" customHeight="1" thickBot="1">
      <c r="B26" s="112" t="s">
        <v>4</v>
      </c>
      <c r="C26" s="4" t="s">
        <v>157</v>
      </c>
      <c r="D26" s="125">
        <v>10</v>
      </c>
      <c r="E26" s="114">
        <v>5</v>
      </c>
      <c r="F26" s="115"/>
      <c r="G26" s="114">
        <v>21</v>
      </c>
      <c r="H26" s="155">
        <f t="shared" ref="H26" si="10">COUNTIF(D26:G27,21)</f>
        <v>1</v>
      </c>
      <c r="I26" s="155">
        <f t="shared" ref="I26" si="11">SUM(D26:G27)</f>
        <v>36</v>
      </c>
      <c r="J26" s="155">
        <f>SUM(F22:F29)</f>
        <v>61</v>
      </c>
      <c r="K26" s="155">
        <f t="shared" ref="K26" si="12">SUM(I26-J26)</f>
        <v>-25</v>
      </c>
      <c r="L26" s="114">
        <v>3</v>
      </c>
    </row>
    <row r="27" spans="2:12" ht="12.75" customHeight="1" thickBot="1">
      <c r="B27" s="98"/>
      <c r="C27" s="5" t="s">
        <v>158</v>
      </c>
      <c r="D27" s="125"/>
      <c r="E27" s="114"/>
      <c r="F27" s="115"/>
      <c r="G27" s="114"/>
      <c r="H27" s="155"/>
      <c r="I27" s="155"/>
      <c r="J27" s="155"/>
      <c r="K27" s="155"/>
      <c r="L27" s="114"/>
    </row>
    <row r="28" spans="2:12" ht="12.75" customHeight="1" thickBot="1">
      <c r="B28" s="112" t="s">
        <v>5</v>
      </c>
      <c r="C28" s="43" t="s">
        <v>159</v>
      </c>
      <c r="D28" s="125">
        <v>10</v>
      </c>
      <c r="E28" s="114">
        <v>12</v>
      </c>
      <c r="F28" s="114">
        <v>19</v>
      </c>
      <c r="G28" s="115"/>
      <c r="H28" s="155">
        <f t="shared" ref="H28" si="13">COUNTIF(D28:G29,21)</f>
        <v>0</v>
      </c>
      <c r="I28" s="155">
        <f t="shared" ref="I28" si="14">SUM(D28:G29)</f>
        <v>41</v>
      </c>
      <c r="J28" s="155">
        <f>SUM(G22:G29)</f>
        <v>63</v>
      </c>
      <c r="K28" s="155">
        <f t="shared" ref="K28" si="15">SUM(I28-J28)</f>
        <v>-22</v>
      </c>
      <c r="L28" s="114">
        <v>4</v>
      </c>
    </row>
    <row r="29" spans="2:12" ht="12.75" customHeight="1" thickBot="1">
      <c r="B29" s="98"/>
      <c r="C29" s="5" t="s">
        <v>160</v>
      </c>
      <c r="D29" s="125"/>
      <c r="E29" s="114"/>
      <c r="F29" s="114"/>
      <c r="G29" s="115"/>
      <c r="H29" s="155"/>
      <c r="I29" s="155"/>
      <c r="J29" s="155"/>
      <c r="K29" s="155"/>
      <c r="L29" s="114"/>
    </row>
    <row r="30" spans="2:12" ht="12.75" customHeight="1">
      <c r="B30" s="7"/>
      <c r="C30" s="8"/>
      <c r="D30" s="7"/>
      <c r="E30" s="7"/>
      <c r="F30" s="7"/>
      <c r="G30" s="9"/>
      <c r="H30" s="7"/>
      <c r="I30" s="7"/>
      <c r="J30" s="7"/>
      <c r="K30" s="7"/>
      <c r="L30" s="7"/>
    </row>
    <row r="31" spans="2:12" ht="12.75" customHeight="1">
      <c r="B31" s="7"/>
      <c r="C31" s="10"/>
      <c r="D31" s="7"/>
      <c r="E31" s="7"/>
      <c r="F31" s="7"/>
    </row>
    <row r="32" spans="2:12" ht="12.75" customHeight="1">
      <c r="B32" s="11" t="s">
        <v>13</v>
      </c>
      <c r="C32" s="10"/>
      <c r="D32" s="7"/>
      <c r="E32" s="7"/>
      <c r="F32" s="7"/>
    </row>
    <row r="33" spans="2:12" ht="12.75" customHeight="1"/>
    <row r="34" spans="2:12" ht="12.75" customHeight="1" thickBot="1">
      <c r="B34" s="11"/>
      <c r="C34" s="10"/>
      <c r="D34" s="7"/>
      <c r="E34" s="7"/>
      <c r="F34" s="7"/>
      <c r="G34" s="7"/>
      <c r="H34" s="7"/>
      <c r="I34" s="7"/>
      <c r="J34" s="7"/>
      <c r="K34" s="7"/>
    </row>
    <row r="35" spans="2:12" ht="12.75" customHeight="1">
      <c r="B35" s="112" t="s">
        <v>49</v>
      </c>
      <c r="C35" s="132"/>
      <c r="D35" s="110" t="s">
        <v>2</v>
      </c>
      <c r="E35" s="110" t="s">
        <v>3</v>
      </c>
      <c r="F35" s="110" t="s">
        <v>4</v>
      </c>
      <c r="G35" s="110" t="s">
        <v>5</v>
      </c>
      <c r="H35" s="110" t="s">
        <v>6</v>
      </c>
      <c r="I35" s="123" t="s">
        <v>7</v>
      </c>
      <c r="J35" s="123" t="s">
        <v>8</v>
      </c>
      <c r="K35" s="123" t="s">
        <v>9</v>
      </c>
      <c r="L35" s="106" t="s">
        <v>10</v>
      </c>
    </row>
    <row r="36" spans="2:12" ht="12.75" customHeight="1" thickBot="1">
      <c r="B36" s="98"/>
      <c r="C36" s="133"/>
      <c r="D36" s="107"/>
      <c r="E36" s="107"/>
      <c r="F36" s="107"/>
      <c r="G36" s="107"/>
      <c r="H36" s="107"/>
      <c r="I36" s="124"/>
      <c r="J36" s="124"/>
      <c r="K36" s="124"/>
      <c r="L36" s="107"/>
    </row>
    <row r="37" spans="2:12" ht="12.75" customHeight="1" thickBot="1">
      <c r="B37" s="112" t="s">
        <v>2</v>
      </c>
      <c r="C37" s="31" t="s">
        <v>74</v>
      </c>
      <c r="D37" s="117"/>
      <c r="E37" s="114">
        <v>21</v>
      </c>
      <c r="F37" s="114">
        <v>21</v>
      </c>
      <c r="G37" s="114">
        <v>21</v>
      </c>
      <c r="H37" s="155">
        <f>COUNTIF(D37:G38,21)</f>
        <v>3</v>
      </c>
      <c r="I37" s="155">
        <f>SUM(D37:G38)</f>
        <v>63</v>
      </c>
      <c r="J37" s="155">
        <f>SUM(D37:D44)</f>
        <v>29</v>
      </c>
      <c r="K37" s="155">
        <f>SUM(I37-J37)</f>
        <v>34</v>
      </c>
      <c r="L37" s="114">
        <v>1</v>
      </c>
    </row>
    <row r="38" spans="2:12" ht="12.75" customHeight="1" thickBot="1">
      <c r="B38" s="98"/>
      <c r="C38" s="47" t="s">
        <v>161</v>
      </c>
      <c r="D38" s="117"/>
      <c r="E38" s="114"/>
      <c r="F38" s="114"/>
      <c r="G38" s="114"/>
      <c r="H38" s="155"/>
      <c r="I38" s="155"/>
      <c r="J38" s="155"/>
      <c r="K38" s="155"/>
      <c r="L38" s="114"/>
    </row>
    <row r="39" spans="2:12" ht="12.75" customHeight="1" thickBot="1">
      <c r="B39" s="112" t="s">
        <v>3</v>
      </c>
      <c r="C39" s="4" t="s">
        <v>162</v>
      </c>
      <c r="D39" s="125">
        <v>4</v>
      </c>
      <c r="E39" s="115"/>
      <c r="F39" s="114">
        <v>21</v>
      </c>
      <c r="G39" s="114">
        <v>14</v>
      </c>
      <c r="H39" s="155">
        <f t="shared" ref="H39" si="16">COUNTIF(D39:G40,21)</f>
        <v>1</v>
      </c>
      <c r="I39" s="155">
        <f>SUM(D39:G40)</f>
        <v>39</v>
      </c>
      <c r="J39" s="155">
        <f>SUM(E37:E44)</f>
        <v>59</v>
      </c>
      <c r="K39" s="155">
        <f t="shared" ref="K39" si="17">SUM(I39-J39)</f>
        <v>-20</v>
      </c>
      <c r="L39" s="114">
        <v>3</v>
      </c>
    </row>
    <row r="40" spans="2:12" ht="12.75" customHeight="1" thickBot="1">
      <c r="B40" s="98"/>
      <c r="C40" s="5" t="s">
        <v>163</v>
      </c>
      <c r="D40" s="125"/>
      <c r="E40" s="115"/>
      <c r="F40" s="114"/>
      <c r="G40" s="114"/>
      <c r="H40" s="155"/>
      <c r="I40" s="155"/>
      <c r="J40" s="155"/>
      <c r="K40" s="155"/>
      <c r="L40" s="114"/>
    </row>
    <row r="41" spans="2:12" ht="12.75" customHeight="1" thickBot="1">
      <c r="B41" s="112" t="s">
        <v>4</v>
      </c>
      <c r="C41" s="4" t="s">
        <v>47</v>
      </c>
      <c r="D41" s="125">
        <v>13</v>
      </c>
      <c r="E41" s="114">
        <v>17</v>
      </c>
      <c r="F41" s="115"/>
      <c r="G41" s="114">
        <v>20</v>
      </c>
      <c r="H41" s="155">
        <f t="shared" ref="H41" si="18">COUNTIF(D41:G42,21)</f>
        <v>0</v>
      </c>
      <c r="I41" s="155">
        <f t="shared" ref="I41" si="19">SUM(D41:G42)</f>
        <v>50</v>
      </c>
      <c r="J41" s="155">
        <f>SUM(F37:F44)</f>
        <v>63</v>
      </c>
      <c r="K41" s="155">
        <f t="shared" ref="K41" si="20">SUM(I41-J41)</f>
        <v>-13</v>
      </c>
      <c r="L41" s="114">
        <v>4</v>
      </c>
    </row>
    <row r="42" spans="2:12" ht="12.75" customHeight="1" thickBot="1">
      <c r="B42" s="98"/>
      <c r="C42" s="5" t="s">
        <v>164</v>
      </c>
      <c r="D42" s="125"/>
      <c r="E42" s="114"/>
      <c r="F42" s="115"/>
      <c r="G42" s="114"/>
      <c r="H42" s="155"/>
      <c r="I42" s="155"/>
      <c r="J42" s="155"/>
      <c r="K42" s="155"/>
      <c r="L42" s="114"/>
    </row>
    <row r="43" spans="2:12" ht="12.75" customHeight="1" thickBot="1">
      <c r="B43" s="112" t="s">
        <v>5</v>
      </c>
      <c r="C43" s="47" t="s">
        <v>165</v>
      </c>
      <c r="D43" s="125">
        <v>12</v>
      </c>
      <c r="E43" s="114">
        <v>21</v>
      </c>
      <c r="F43" s="114">
        <v>21</v>
      </c>
      <c r="G43" s="115"/>
      <c r="H43" s="155">
        <f t="shared" ref="H43" si="21">COUNTIF(D43:G44,21)</f>
        <v>2</v>
      </c>
      <c r="I43" s="155">
        <f t="shared" ref="I43" si="22">SUM(D43:G44)</f>
        <v>54</v>
      </c>
      <c r="J43" s="155">
        <f>SUM(G37:G44)</f>
        <v>55</v>
      </c>
      <c r="K43" s="155">
        <f t="shared" ref="K43" si="23">SUM(I43-J43)</f>
        <v>-1</v>
      </c>
      <c r="L43" s="114">
        <v>2</v>
      </c>
    </row>
    <row r="44" spans="2:12" ht="12.75" customHeight="1" thickBot="1">
      <c r="B44" s="98"/>
      <c r="C44" s="48" t="s">
        <v>166</v>
      </c>
      <c r="D44" s="125"/>
      <c r="E44" s="114"/>
      <c r="F44" s="114"/>
      <c r="G44" s="115"/>
      <c r="H44" s="155"/>
      <c r="I44" s="155"/>
      <c r="J44" s="155"/>
      <c r="K44" s="155"/>
      <c r="L44" s="114"/>
    </row>
    <row r="45" spans="2:12" ht="12.75" customHeight="1">
      <c r="B45" s="7"/>
      <c r="C45" s="10"/>
      <c r="D45" s="7"/>
      <c r="E45" s="7"/>
      <c r="F45" s="7"/>
    </row>
    <row r="46" spans="2:12" ht="12.75" customHeight="1">
      <c r="B46" s="11" t="s">
        <v>13</v>
      </c>
      <c r="C46" s="10"/>
      <c r="D46" s="7"/>
      <c r="E46" s="7"/>
      <c r="F46" s="7"/>
    </row>
    <row r="47" spans="2:12" ht="12.75" customHeight="1"/>
    <row r="48" spans="2:12" ht="12.75" customHeight="1">
      <c r="B48" s="11"/>
    </row>
    <row r="49" spans="2:12" ht="12.75" customHeight="1" thickBot="1"/>
    <row r="50" spans="2:12" ht="12.75" customHeight="1">
      <c r="B50" s="112" t="s">
        <v>58</v>
      </c>
      <c r="C50" s="132"/>
      <c r="D50" s="110" t="s">
        <v>2</v>
      </c>
      <c r="E50" s="110" t="s">
        <v>3</v>
      </c>
      <c r="F50" s="110" t="s">
        <v>4</v>
      </c>
      <c r="G50" s="110" t="s">
        <v>5</v>
      </c>
      <c r="H50" s="110" t="s">
        <v>6</v>
      </c>
      <c r="I50" s="123" t="s">
        <v>7</v>
      </c>
      <c r="J50" s="123" t="s">
        <v>8</v>
      </c>
      <c r="K50" s="123" t="s">
        <v>9</v>
      </c>
      <c r="L50" s="106" t="s">
        <v>10</v>
      </c>
    </row>
    <row r="51" spans="2:12" ht="12.75" customHeight="1" thickBot="1">
      <c r="B51" s="98"/>
      <c r="C51" s="133"/>
      <c r="D51" s="107"/>
      <c r="E51" s="107"/>
      <c r="F51" s="107"/>
      <c r="G51" s="107"/>
      <c r="H51" s="107"/>
      <c r="I51" s="124"/>
      <c r="J51" s="124"/>
      <c r="K51" s="124"/>
      <c r="L51" s="107"/>
    </row>
    <row r="52" spans="2:12" ht="12.75" customHeight="1" thickBot="1">
      <c r="B52" s="112" t="s">
        <v>2</v>
      </c>
      <c r="C52" s="31" t="s">
        <v>167</v>
      </c>
      <c r="D52" s="117"/>
      <c r="E52" s="114">
        <v>21</v>
      </c>
      <c r="F52" s="114">
        <v>21</v>
      </c>
      <c r="G52" s="114">
        <v>21</v>
      </c>
      <c r="H52" s="155">
        <f>COUNTIF(D52:G53,21)</f>
        <v>3</v>
      </c>
      <c r="I52" s="155">
        <f>SUM(D52:G53)</f>
        <v>63</v>
      </c>
      <c r="J52" s="155">
        <f>SUM(D52:D59)</f>
        <v>38</v>
      </c>
      <c r="K52" s="155">
        <f>SUM(I52-J52)</f>
        <v>25</v>
      </c>
      <c r="L52" s="114">
        <v>1</v>
      </c>
    </row>
    <row r="53" spans="2:12" ht="12.75" customHeight="1" thickBot="1">
      <c r="B53" s="98"/>
      <c r="C53" s="47" t="s">
        <v>168</v>
      </c>
      <c r="D53" s="117"/>
      <c r="E53" s="114"/>
      <c r="F53" s="114"/>
      <c r="G53" s="114"/>
      <c r="H53" s="155"/>
      <c r="I53" s="155"/>
      <c r="J53" s="155"/>
      <c r="K53" s="155"/>
      <c r="L53" s="114"/>
    </row>
    <row r="54" spans="2:12" ht="12.75" customHeight="1" thickBot="1">
      <c r="B54" s="112" t="s">
        <v>3</v>
      </c>
      <c r="C54" s="4" t="s">
        <v>78</v>
      </c>
      <c r="D54" s="125">
        <v>9</v>
      </c>
      <c r="E54" s="115"/>
      <c r="F54" s="114">
        <v>21</v>
      </c>
      <c r="G54" s="114">
        <v>17</v>
      </c>
      <c r="H54" s="155">
        <f t="shared" ref="H54" si="24">COUNTIF(D54:G55,21)</f>
        <v>1</v>
      </c>
      <c r="I54" s="155">
        <f>SUM(D54:G55)</f>
        <v>47</v>
      </c>
      <c r="J54" s="155">
        <f>SUM(E52:E59)</f>
        <v>52</v>
      </c>
      <c r="K54" s="155">
        <f t="shared" ref="K54" si="25">SUM(I54-J54)</f>
        <v>-5</v>
      </c>
      <c r="L54" s="114">
        <v>3</v>
      </c>
    </row>
    <row r="55" spans="2:12" ht="12.75" customHeight="1" thickBot="1">
      <c r="B55" s="98"/>
      <c r="C55" s="5" t="s">
        <v>97</v>
      </c>
      <c r="D55" s="125"/>
      <c r="E55" s="115"/>
      <c r="F55" s="114"/>
      <c r="G55" s="114"/>
      <c r="H55" s="155"/>
      <c r="I55" s="155"/>
      <c r="J55" s="155"/>
      <c r="K55" s="155"/>
      <c r="L55" s="114"/>
    </row>
    <row r="56" spans="2:12" ht="12.75" customHeight="1" thickBot="1">
      <c r="B56" s="112" t="s">
        <v>4</v>
      </c>
      <c r="C56" s="4" t="s">
        <v>169</v>
      </c>
      <c r="D56" s="125">
        <v>11</v>
      </c>
      <c r="E56" s="114">
        <v>10</v>
      </c>
      <c r="F56" s="115"/>
      <c r="G56" s="114">
        <v>10</v>
      </c>
      <c r="H56" s="155">
        <f t="shared" ref="H56" si="26">COUNTIF(D56:G57,21)</f>
        <v>0</v>
      </c>
      <c r="I56" s="155">
        <f t="shared" ref="I56" si="27">SUM(D56:G57)</f>
        <v>31</v>
      </c>
      <c r="J56" s="155">
        <f>SUM(F52:F59)</f>
        <v>63</v>
      </c>
      <c r="K56" s="155">
        <f t="shared" ref="K56" si="28">SUM(I56-J56)</f>
        <v>-32</v>
      </c>
      <c r="L56" s="114">
        <v>4</v>
      </c>
    </row>
    <row r="57" spans="2:12" ht="12.75" customHeight="1" thickBot="1">
      <c r="B57" s="98"/>
      <c r="C57" s="5" t="s">
        <v>170</v>
      </c>
      <c r="D57" s="125"/>
      <c r="E57" s="114"/>
      <c r="F57" s="115"/>
      <c r="G57" s="114"/>
      <c r="H57" s="155"/>
      <c r="I57" s="155"/>
      <c r="J57" s="155"/>
      <c r="K57" s="155"/>
      <c r="L57" s="114"/>
    </row>
    <row r="58" spans="2:12" ht="12.75" customHeight="1">
      <c r="B58" s="112" t="s">
        <v>5</v>
      </c>
      <c r="C58" s="47" t="s">
        <v>88</v>
      </c>
      <c r="D58" s="132">
        <v>18</v>
      </c>
      <c r="E58" s="106">
        <v>21</v>
      </c>
      <c r="F58" s="106">
        <v>21</v>
      </c>
      <c r="G58" s="147"/>
      <c r="H58" s="110">
        <f t="shared" ref="H58" si="29">COUNTIF(D58:G59,21)</f>
        <v>2</v>
      </c>
      <c r="I58" s="110">
        <f t="shared" ref="I58" si="30">SUM(D58:G59)</f>
        <v>60</v>
      </c>
      <c r="J58" s="110">
        <f>SUM(G52:G59)</f>
        <v>48</v>
      </c>
      <c r="K58" s="110">
        <f t="shared" ref="K58" si="31">SUM(I58-J58)</f>
        <v>12</v>
      </c>
      <c r="L58" s="106">
        <v>2</v>
      </c>
    </row>
    <row r="59" spans="2:12" ht="12.75" customHeight="1" thickBot="1">
      <c r="B59" s="113"/>
      <c r="C59" s="48" t="s">
        <v>77</v>
      </c>
      <c r="D59" s="122"/>
      <c r="E59" s="107"/>
      <c r="F59" s="107"/>
      <c r="G59" s="148"/>
      <c r="H59" s="111"/>
      <c r="I59" s="111"/>
      <c r="J59" s="111"/>
      <c r="K59" s="111"/>
      <c r="L59" s="107"/>
    </row>
    <row r="60" spans="2:12" ht="12.75" customHeight="1">
      <c r="B60" s="7"/>
      <c r="C60" s="10"/>
      <c r="D60" s="7"/>
      <c r="E60" s="7"/>
      <c r="F60" s="7"/>
    </row>
    <row r="61" spans="2:12" ht="12.75" customHeight="1">
      <c r="B61" s="11" t="s">
        <v>13</v>
      </c>
      <c r="C61" s="10"/>
      <c r="D61" s="7"/>
      <c r="E61" s="7"/>
      <c r="F61" s="7"/>
    </row>
    <row r="62" spans="2:12" ht="12.75" customHeight="1"/>
    <row r="63" spans="2:12" ht="12.75" customHeight="1">
      <c r="B63" s="11"/>
      <c r="C63" s="7"/>
      <c r="D63" s="7"/>
      <c r="E63" s="7"/>
      <c r="F63" s="7"/>
      <c r="G63" s="7"/>
      <c r="H63" s="7"/>
      <c r="I63" s="7"/>
      <c r="J63" s="7"/>
      <c r="K63" s="7"/>
    </row>
    <row r="64" spans="2:12" ht="12.75" customHeight="1">
      <c r="B64" s="11"/>
      <c r="C64" s="7"/>
      <c r="D64" s="7"/>
      <c r="E64" s="7"/>
      <c r="F64" s="7"/>
      <c r="G64" s="7"/>
      <c r="H64" s="7"/>
      <c r="I64" s="7"/>
      <c r="J64" s="7"/>
      <c r="K64" s="7"/>
    </row>
    <row r="65" spans="2:12" ht="12.75" customHeight="1" thickBot="1">
      <c r="B65" s="11"/>
      <c r="C65" s="7"/>
      <c r="D65" s="7"/>
      <c r="E65" s="7"/>
      <c r="F65" s="7"/>
      <c r="G65" s="7"/>
      <c r="H65" s="7"/>
      <c r="I65" s="7"/>
      <c r="J65" s="7"/>
      <c r="K65" s="7"/>
    </row>
    <row r="66" spans="2:12" ht="12.75" customHeight="1">
      <c r="B66" s="126" t="str">
        <f>B1</f>
        <v>MEN'S LEAGUE 'A' RESULTS - JUNE 2016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8"/>
    </row>
    <row r="67" spans="2:12" ht="13.5" customHeight="1" thickBot="1">
      <c r="B67" s="129"/>
      <c r="C67" s="130"/>
      <c r="D67" s="130"/>
      <c r="E67" s="130"/>
      <c r="F67" s="130"/>
      <c r="G67" s="130"/>
      <c r="H67" s="130"/>
      <c r="I67" s="130"/>
      <c r="J67" s="130"/>
      <c r="K67" s="130"/>
      <c r="L67" s="131"/>
    </row>
    <row r="68" spans="2:12" ht="13.5" thickBot="1"/>
    <row r="69" spans="2:12" ht="12.75" customHeight="1">
      <c r="B69" s="93" t="s">
        <v>171</v>
      </c>
      <c r="C69" s="94"/>
    </row>
    <row r="70" spans="2:12" ht="12.75" customHeight="1" thickBot="1">
      <c r="B70" s="95"/>
      <c r="C70" s="96"/>
    </row>
    <row r="71" spans="2:12" ht="7.5" customHeight="1" thickBot="1"/>
    <row r="72" spans="2:12">
      <c r="B72" s="110" t="s">
        <v>2</v>
      </c>
      <c r="C72" s="14" t="s">
        <v>86</v>
      </c>
      <c r="D72" s="110" t="s">
        <v>17</v>
      </c>
      <c r="E72" s="110" t="s">
        <v>18</v>
      </c>
      <c r="F72" s="110" t="s">
        <v>19</v>
      </c>
      <c r="G72" s="139" t="s">
        <v>155</v>
      </c>
      <c r="H72" s="177"/>
      <c r="I72" s="140"/>
      <c r="J72" s="110" t="s">
        <v>172</v>
      </c>
    </row>
    <row r="73" spans="2:12" ht="13.5" thickBot="1">
      <c r="B73" s="111"/>
      <c r="C73" s="13" t="s">
        <v>152</v>
      </c>
      <c r="D73" s="111"/>
      <c r="E73" s="111"/>
      <c r="F73" s="111"/>
      <c r="G73" s="141" t="s">
        <v>156</v>
      </c>
      <c r="H73" s="178"/>
      <c r="I73" s="142"/>
      <c r="J73" s="111"/>
      <c r="L73" s="32"/>
    </row>
    <row r="74" spans="2:12" ht="7.5" customHeight="1" thickBot="1">
      <c r="B74" s="20"/>
      <c r="C74" s="11"/>
      <c r="D74" s="33"/>
      <c r="F74" s="33"/>
      <c r="G74" s="34"/>
      <c r="H74" s="34"/>
      <c r="I74" s="53"/>
      <c r="L74" s="32"/>
    </row>
    <row r="75" spans="2:12">
      <c r="B75" s="110" t="s">
        <v>3</v>
      </c>
      <c r="C75" s="14" t="s">
        <v>83</v>
      </c>
      <c r="D75" s="110" t="s">
        <v>23</v>
      </c>
      <c r="E75" s="110" t="s">
        <v>18</v>
      </c>
      <c r="F75" s="110" t="s">
        <v>24</v>
      </c>
      <c r="G75" s="139" t="s">
        <v>154</v>
      </c>
      <c r="H75" s="177"/>
      <c r="I75" s="140"/>
      <c r="J75" s="110" t="s">
        <v>173</v>
      </c>
      <c r="L75" s="32"/>
    </row>
    <row r="76" spans="2:12" ht="13.5" thickBot="1">
      <c r="B76" s="111"/>
      <c r="C76" s="15" t="s">
        <v>93</v>
      </c>
      <c r="D76" s="111"/>
      <c r="E76" s="111"/>
      <c r="F76" s="111"/>
      <c r="G76" s="104" t="s">
        <v>95</v>
      </c>
      <c r="H76" s="167"/>
      <c r="I76" s="105"/>
      <c r="J76" s="111"/>
      <c r="L76" s="32"/>
    </row>
    <row r="77" spans="2:12" ht="7.5" customHeight="1" thickBot="1">
      <c r="B77" s="20"/>
      <c r="C77" s="35"/>
      <c r="D77" s="33"/>
      <c r="F77" s="33"/>
      <c r="G77" s="34"/>
      <c r="H77" s="34"/>
      <c r="I77" s="53"/>
      <c r="J77" s="11"/>
      <c r="L77" s="32"/>
    </row>
    <row r="78" spans="2:12">
      <c r="B78" s="110" t="s">
        <v>4</v>
      </c>
      <c r="C78" s="36" t="s">
        <v>74</v>
      </c>
      <c r="D78" s="110" t="s">
        <v>133</v>
      </c>
      <c r="E78" s="110" t="s">
        <v>18</v>
      </c>
      <c r="F78" s="110" t="s">
        <v>134</v>
      </c>
      <c r="G78" s="139" t="s">
        <v>88</v>
      </c>
      <c r="H78" s="177"/>
      <c r="I78" s="140"/>
      <c r="J78" s="146" t="s">
        <v>174</v>
      </c>
      <c r="L78" s="32"/>
    </row>
    <row r="79" spans="2:12" ht="13.5" thickBot="1">
      <c r="B79" s="111"/>
      <c r="C79" s="39" t="s">
        <v>161</v>
      </c>
      <c r="D79" s="111"/>
      <c r="E79" s="111"/>
      <c r="F79" s="111"/>
      <c r="G79" s="141" t="s">
        <v>77</v>
      </c>
      <c r="H79" s="178"/>
      <c r="I79" s="142"/>
      <c r="J79" s="111"/>
      <c r="L79" s="32"/>
    </row>
    <row r="80" spans="2:12" ht="7.5" customHeight="1" thickBot="1">
      <c r="B80" s="20"/>
      <c r="C80" s="11"/>
      <c r="D80" s="33"/>
      <c r="F80" s="33"/>
      <c r="G80" s="34"/>
      <c r="H80" s="34"/>
      <c r="I80" s="53"/>
      <c r="L80" s="32"/>
    </row>
    <row r="81" spans="2:12">
      <c r="B81" s="110" t="s">
        <v>5</v>
      </c>
      <c r="C81" s="14" t="s">
        <v>167</v>
      </c>
      <c r="D81" s="108" t="s">
        <v>136</v>
      </c>
      <c r="E81" s="110" t="s">
        <v>18</v>
      </c>
      <c r="F81" s="110" t="s">
        <v>137</v>
      </c>
      <c r="G81" s="139" t="s">
        <v>165</v>
      </c>
      <c r="H81" s="177"/>
      <c r="I81" s="140"/>
      <c r="J81" s="110" t="s">
        <v>175</v>
      </c>
      <c r="L81" s="32"/>
    </row>
    <row r="82" spans="2:12" ht="13.5" thickBot="1">
      <c r="B82" s="111"/>
      <c r="C82" s="15" t="s">
        <v>168</v>
      </c>
      <c r="D82" s="109"/>
      <c r="E82" s="111"/>
      <c r="F82" s="111"/>
      <c r="G82" s="141" t="s">
        <v>166</v>
      </c>
      <c r="H82" s="178"/>
      <c r="I82" s="142"/>
      <c r="J82" s="111"/>
      <c r="L82" s="32"/>
    </row>
    <row r="83" spans="2:12" ht="7.5" customHeight="1">
      <c r="B83" s="20"/>
      <c r="C83" s="11"/>
      <c r="D83" s="33"/>
      <c r="F83" s="33"/>
      <c r="G83" s="34"/>
      <c r="H83" s="34"/>
      <c r="I83" s="53"/>
      <c r="L83" s="32"/>
    </row>
    <row r="84" spans="2:12" ht="13.5" thickBot="1">
      <c r="G84" s="34"/>
      <c r="H84" s="34"/>
      <c r="I84" s="53"/>
    </row>
    <row r="85" spans="2:12" ht="12.75" customHeight="1">
      <c r="B85" s="93" t="s">
        <v>140</v>
      </c>
      <c r="C85" s="94"/>
      <c r="G85" s="34"/>
      <c r="H85" s="34"/>
      <c r="I85" s="53"/>
    </row>
    <row r="86" spans="2:12" ht="7.5" customHeight="1" thickBot="1">
      <c r="B86" s="95"/>
      <c r="C86" s="96"/>
      <c r="G86" s="34"/>
      <c r="H86" s="34"/>
      <c r="I86" s="53"/>
    </row>
    <row r="87" spans="2:12" ht="13.5" thickBot="1">
      <c r="G87" s="34"/>
      <c r="H87" s="34"/>
      <c r="I87" s="53"/>
    </row>
    <row r="88" spans="2:12" ht="12.75" customHeight="1">
      <c r="B88" s="143">
        <v>1</v>
      </c>
      <c r="C88" s="14" t="s">
        <v>86</v>
      </c>
      <c r="D88" s="144" t="s">
        <v>2</v>
      </c>
      <c r="E88" s="110" t="s">
        <v>18</v>
      </c>
      <c r="F88" s="110" t="s">
        <v>4</v>
      </c>
      <c r="G88" s="139" t="s">
        <v>74</v>
      </c>
      <c r="H88" s="177"/>
      <c r="I88" s="140"/>
      <c r="J88" s="112" t="s">
        <v>176</v>
      </c>
      <c r="K88" s="91"/>
    </row>
    <row r="89" spans="2:12" ht="17.25" customHeight="1" thickBot="1">
      <c r="B89" s="98"/>
      <c r="C89" s="13" t="s">
        <v>152</v>
      </c>
      <c r="D89" s="145"/>
      <c r="E89" s="111"/>
      <c r="F89" s="111"/>
      <c r="G89" s="104" t="s">
        <v>161</v>
      </c>
      <c r="H89" s="167"/>
      <c r="I89" s="105"/>
      <c r="J89" s="113"/>
      <c r="K89" s="92"/>
    </row>
    <row r="90" spans="2:12" ht="13.5" thickBot="1">
      <c r="B90" s="20"/>
      <c r="G90" s="34"/>
      <c r="H90" s="34"/>
      <c r="I90" s="34"/>
    </row>
    <row r="91" spans="2:12">
      <c r="B91" s="106">
        <v>2</v>
      </c>
      <c r="C91" s="14" t="s">
        <v>83</v>
      </c>
      <c r="D91" s="108" t="s">
        <v>3</v>
      </c>
      <c r="E91" s="110" t="s">
        <v>18</v>
      </c>
      <c r="F91" s="110" t="s">
        <v>5</v>
      </c>
      <c r="G91" s="139" t="s">
        <v>167</v>
      </c>
      <c r="H91" s="177"/>
      <c r="I91" s="140"/>
      <c r="J91" s="112" t="s">
        <v>177</v>
      </c>
      <c r="K91" s="91"/>
    </row>
    <row r="92" spans="2:12" ht="13.5" thickBot="1">
      <c r="B92" s="107"/>
      <c r="C92" s="15" t="s">
        <v>93</v>
      </c>
      <c r="D92" s="109"/>
      <c r="E92" s="111"/>
      <c r="F92" s="111"/>
      <c r="G92" s="141" t="s">
        <v>168</v>
      </c>
      <c r="H92" s="178"/>
      <c r="I92" s="142"/>
      <c r="J92" s="113"/>
      <c r="K92" s="92"/>
    </row>
    <row r="93" spans="2:12">
      <c r="B93" s="7"/>
      <c r="C93" s="8"/>
      <c r="D93" s="23"/>
      <c r="E93" s="7"/>
      <c r="F93" s="24"/>
      <c r="G93" s="25"/>
      <c r="H93" s="10"/>
      <c r="I93" s="7"/>
    </row>
    <row r="94" spans="2:12" ht="13.5" thickBot="1">
      <c r="B94" s="7"/>
      <c r="C94" s="8"/>
      <c r="D94" s="23"/>
      <c r="E94" s="7"/>
      <c r="F94" s="24"/>
      <c r="G94" s="25"/>
      <c r="H94" s="10"/>
      <c r="I94" s="7"/>
    </row>
    <row r="95" spans="2:12">
      <c r="B95" s="93" t="s">
        <v>147</v>
      </c>
      <c r="C95" s="94"/>
    </row>
    <row r="96" spans="2:12" ht="13.5" customHeight="1" thickBot="1">
      <c r="B96" s="95"/>
      <c r="C96" s="96"/>
    </row>
    <row r="97" spans="2:12" ht="12.75" customHeight="1" thickBot="1"/>
    <row r="98" spans="2:12" ht="13.5" customHeight="1">
      <c r="B98" s="106">
        <v>1</v>
      </c>
      <c r="C98" s="14" t="s">
        <v>167</v>
      </c>
      <c r="D98" s="110" t="s">
        <v>18</v>
      </c>
      <c r="E98" s="171" t="s">
        <v>74</v>
      </c>
      <c r="F98" s="172"/>
      <c r="G98" s="173"/>
      <c r="H98" s="112" t="s">
        <v>178</v>
      </c>
      <c r="I98" s="136"/>
      <c r="J98" s="91"/>
      <c r="K98" s="33"/>
    </row>
    <row r="99" spans="2:12" ht="13.5" customHeight="1" thickBot="1">
      <c r="B99" s="107"/>
      <c r="C99" s="13" t="s">
        <v>168</v>
      </c>
      <c r="D99" s="111"/>
      <c r="E99" s="174" t="s">
        <v>161</v>
      </c>
      <c r="F99" s="175"/>
      <c r="G99" s="176"/>
      <c r="H99" s="113"/>
      <c r="I99" s="100"/>
      <c r="J99" s="92"/>
      <c r="K99" s="33"/>
    </row>
    <row r="100" spans="2:12" ht="12.75" customHeight="1">
      <c r="H100" s="11"/>
    </row>
    <row r="101" spans="2:12" ht="13.5" customHeight="1" thickBot="1"/>
    <row r="102" spans="2:12" ht="15.75" customHeight="1">
      <c r="B102" s="85" t="s">
        <v>31</v>
      </c>
      <c r="C102" s="86"/>
      <c r="D102" s="86"/>
      <c r="E102" s="86"/>
      <c r="F102" s="86"/>
      <c r="G102" s="86"/>
      <c r="H102" s="86"/>
      <c r="I102" s="86"/>
      <c r="J102" s="86"/>
      <c r="K102" s="86"/>
      <c r="L102" s="87"/>
    </row>
    <row r="103" spans="2:12" ht="17.25" customHeight="1" thickBot="1">
      <c r="B103" s="88"/>
      <c r="C103" s="89"/>
      <c r="D103" s="89"/>
      <c r="E103" s="89"/>
      <c r="F103" s="89"/>
      <c r="G103" s="89"/>
      <c r="H103" s="89"/>
      <c r="I103" s="89"/>
      <c r="J103" s="89"/>
      <c r="K103" s="89"/>
      <c r="L103" s="90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30"/>
    </row>
    <row r="131" spans="1:1" ht="13.5" customHeight="1">
      <c r="A131" s="30"/>
    </row>
  </sheetData>
  <sheetProtection password="DEF3" sheet="1" objects="1" scenarios="1"/>
  <mergeCells count="253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B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B52:B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B54:B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B56:B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H58:H59"/>
    <mergeCell ref="I58:I59"/>
    <mergeCell ref="J58:J59"/>
    <mergeCell ref="K58:K59"/>
    <mergeCell ref="B75:B76"/>
    <mergeCell ref="D75:D76"/>
    <mergeCell ref="E75:E76"/>
    <mergeCell ref="F75:F76"/>
    <mergeCell ref="G75:I75"/>
    <mergeCell ref="J75:J76"/>
    <mergeCell ref="G76:I76"/>
    <mergeCell ref="L58:L59"/>
    <mergeCell ref="B66:L67"/>
    <mergeCell ref="B69:C70"/>
    <mergeCell ref="B72:B73"/>
    <mergeCell ref="D72:D73"/>
    <mergeCell ref="E72:E73"/>
    <mergeCell ref="F72:F73"/>
    <mergeCell ref="G72:I72"/>
    <mergeCell ref="J72:J73"/>
    <mergeCell ref="G73:I73"/>
    <mergeCell ref="J81:J82"/>
    <mergeCell ref="G82:I82"/>
    <mergeCell ref="B78:B79"/>
    <mergeCell ref="D78:D79"/>
    <mergeCell ref="E78:E79"/>
    <mergeCell ref="F78:F79"/>
    <mergeCell ref="G78:I78"/>
    <mergeCell ref="J78:J79"/>
    <mergeCell ref="G79:I79"/>
    <mergeCell ref="B85:C86"/>
    <mergeCell ref="B88:B89"/>
    <mergeCell ref="D88:D89"/>
    <mergeCell ref="E88:E89"/>
    <mergeCell ref="F88:F89"/>
    <mergeCell ref="G88:I88"/>
    <mergeCell ref="B81:B82"/>
    <mergeCell ref="D81:D82"/>
    <mergeCell ref="E81:E82"/>
    <mergeCell ref="F81:F82"/>
    <mergeCell ref="G81:I81"/>
    <mergeCell ref="B102:L103"/>
    <mergeCell ref="B95:C96"/>
    <mergeCell ref="B98:B99"/>
    <mergeCell ref="D98:D99"/>
    <mergeCell ref="E98:G98"/>
    <mergeCell ref="H98:J99"/>
    <mergeCell ref="E99:G99"/>
    <mergeCell ref="J88:K89"/>
    <mergeCell ref="G89:I89"/>
    <mergeCell ref="B91:B92"/>
    <mergeCell ref="D91:D92"/>
    <mergeCell ref="E91:E92"/>
    <mergeCell ref="F91:F92"/>
    <mergeCell ref="G91:I91"/>
    <mergeCell ref="J91:K92"/>
    <mergeCell ref="G92:I92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B1:M50"/>
  <sheetViews>
    <sheetView workbookViewId="0">
      <pane ySplit="2" topLeftCell="A25" activePane="bottomLeft" state="frozen"/>
      <selection activeCell="N28" sqref="N28"/>
      <selection pane="bottomLeft" activeCell="L43" sqref="L43"/>
    </sheetView>
  </sheetViews>
  <sheetFormatPr defaultRowHeight="12.75"/>
  <cols>
    <col min="1" max="1" width="1.85546875" customWidth="1"/>
    <col min="2" max="2" width="4.7109375" customWidth="1"/>
    <col min="3" max="3" width="15.5703125" bestFit="1" customWidth="1"/>
    <col min="4" max="13" width="8" customWidth="1"/>
  </cols>
  <sheetData>
    <row r="1" spans="2:13" ht="11.25" customHeight="1">
      <c r="B1" s="126" t="s">
        <v>179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2:13" ht="12" customHeight="1" thickBot="1"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2:13" ht="12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>
      <c r="B4" s="112" t="s">
        <v>1</v>
      </c>
      <c r="C4" s="132"/>
      <c r="D4" s="110" t="s">
        <v>2</v>
      </c>
      <c r="E4" s="110" t="s">
        <v>3</v>
      </c>
      <c r="F4" s="110" t="s">
        <v>4</v>
      </c>
      <c r="G4" s="110" t="s">
        <v>5</v>
      </c>
      <c r="H4" s="110" t="s">
        <v>73</v>
      </c>
      <c r="I4" s="110" t="s">
        <v>6</v>
      </c>
      <c r="J4" s="123" t="s">
        <v>7</v>
      </c>
      <c r="K4" s="123" t="s">
        <v>8</v>
      </c>
      <c r="L4" s="123" t="s">
        <v>9</v>
      </c>
      <c r="M4" s="106" t="s">
        <v>10</v>
      </c>
    </row>
    <row r="5" spans="2:13" ht="13.5" thickBot="1">
      <c r="B5" s="98"/>
      <c r="C5" s="133"/>
      <c r="D5" s="107"/>
      <c r="E5" s="107"/>
      <c r="F5" s="107"/>
      <c r="G5" s="107"/>
      <c r="H5" s="107"/>
      <c r="I5" s="107"/>
      <c r="J5" s="124"/>
      <c r="K5" s="124"/>
      <c r="L5" s="124"/>
      <c r="M5" s="107"/>
    </row>
    <row r="6" spans="2:13" ht="13.5" thickBot="1">
      <c r="B6" s="112" t="s">
        <v>2</v>
      </c>
      <c r="C6" s="179" t="s">
        <v>180</v>
      </c>
      <c r="D6" s="117"/>
      <c r="E6" s="184">
        <v>21</v>
      </c>
      <c r="F6" s="184">
        <v>21</v>
      </c>
      <c r="G6" s="184">
        <v>21</v>
      </c>
      <c r="H6" s="184">
        <v>21</v>
      </c>
      <c r="I6" s="114">
        <f>COUNTIF(E6:H7,21)</f>
        <v>4</v>
      </c>
      <c r="J6" s="114">
        <f>SUM(E6:H7)</f>
        <v>84</v>
      </c>
      <c r="K6" s="114">
        <f>SUM(E6:E13)</f>
        <v>63</v>
      </c>
      <c r="L6" s="114">
        <f>SUM(J6-K6)</f>
        <v>21</v>
      </c>
      <c r="M6" s="114">
        <v>1</v>
      </c>
    </row>
    <row r="7" spans="2:13" ht="13.5" thickBot="1">
      <c r="B7" s="98"/>
      <c r="C7" s="180"/>
      <c r="D7" s="117"/>
      <c r="E7" s="184"/>
      <c r="F7" s="184"/>
      <c r="G7" s="184"/>
      <c r="H7" s="184"/>
      <c r="I7" s="114"/>
      <c r="J7" s="114"/>
      <c r="K7" s="114"/>
      <c r="L7" s="114"/>
      <c r="M7" s="114"/>
    </row>
    <row r="8" spans="2:13" ht="13.5" thickBot="1">
      <c r="B8" s="110" t="s">
        <v>3</v>
      </c>
      <c r="C8" s="110" t="s">
        <v>181</v>
      </c>
      <c r="D8" s="114">
        <v>15</v>
      </c>
      <c r="E8" s="115"/>
      <c r="F8" s="114">
        <v>10</v>
      </c>
      <c r="G8" s="114">
        <v>15</v>
      </c>
      <c r="H8" s="184">
        <v>21</v>
      </c>
      <c r="I8" s="114">
        <f t="shared" ref="I8" si="0">COUNTIF(E8:H9,21)</f>
        <v>1</v>
      </c>
      <c r="J8" s="114">
        <f>SUM(E8:H9)</f>
        <v>46</v>
      </c>
      <c r="K8" s="106">
        <f>SUM(F6:F13)</f>
        <v>51</v>
      </c>
      <c r="L8" s="114">
        <f t="shared" ref="L8" si="1">SUM(J8-K8)</f>
        <v>-5</v>
      </c>
      <c r="M8" s="114">
        <v>4</v>
      </c>
    </row>
    <row r="9" spans="2:13" ht="13.5" thickBot="1">
      <c r="B9" s="107"/>
      <c r="C9" s="111"/>
      <c r="D9" s="114"/>
      <c r="E9" s="115"/>
      <c r="F9" s="114"/>
      <c r="G9" s="114"/>
      <c r="H9" s="184"/>
      <c r="I9" s="114"/>
      <c r="J9" s="114"/>
      <c r="K9" s="107"/>
      <c r="L9" s="114"/>
      <c r="M9" s="114"/>
    </row>
    <row r="10" spans="2:13" ht="13.5" thickBot="1">
      <c r="B10" s="110" t="s">
        <v>4</v>
      </c>
      <c r="C10" s="179" t="s">
        <v>182</v>
      </c>
      <c r="D10" s="114">
        <v>9</v>
      </c>
      <c r="E10" s="184">
        <v>21</v>
      </c>
      <c r="F10" s="115"/>
      <c r="G10" s="184">
        <v>21</v>
      </c>
      <c r="H10" s="184">
        <v>21</v>
      </c>
      <c r="I10" s="114">
        <f t="shared" ref="I10" si="2">COUNTIF(E10:H11,21)</f>
        <v>3</v>
      </c>
      <c r="J10" s="114">
        <f t="shared" ref="J10" si="3">SUM(E10:H11)</f>
        <v>63</v>
      </c>
      <c r="K10" s="106">
        <f>SUM(G6:G13)</f>
        <v>57</v>
      </c>
      <c r="L10" s="114">
        <f t="shared" ref="L10" si="4">SUM(J10-K10)</f>
        <v>6</v>
      </c>
      <c r="M10" s="114">
        <v>2</v>
      </c>
    </row>
    <row r="11" spans="2:13" ht="13.5" thickBot="1">
      <c r="B11" s="107"/>
      <c r="C11" s="180"/>
      <c r="D11" s="114"/>
      <c r="E11" s="184"/>
      <c r="F11" s="115"/>
      <c r="G11" s="184"/>
      <c r="H11" s="184"/>
      <c r="I11" s="114"/>
      <c r="J11" s="114"/>
      <c r="K11" s="107"/>
      <c r="L11" s="114"/>
      <c r="M11" s="114"/>
    </row>
    <row r="12" spans="2:13" ht="13.5" thickBot="1">
      <c r="B12" s="110" t="s">
        <v>5</v>
      </c>
      <c r="C12" s="110" t="s">
        <v>75</v>
      </c>
      <c r="D12" s="114">
        <v>14</v>
      </c>
      <c r="E12" s="184">
        <v>21</v>
      </c>
      <c r="F12" s="114">
        <v>20</v>
      </c>
      <c r="G12" s="115"/>
      <c r="H12" s="183">
        <v>21</v>
      </c>
      <c r="I12" s="114">
        <f t="shared" ref="I12" si="5">COUNTIF(E12:H13,21)</f>
        <v>2</v>
      </c>
      <c r="J12" s="114">
        <f t="shared" ref="J12" si="6">SUM(E12:H13)</f>
        <v>62</v>
      </c>
      <c r="K12" s="106">
        <f>SUM(H6:H13)</f>
        <v>84</v>
      </c>
      <c r="L12" s="114">
        <f t="shared" ref="L12" si="7">SUM(J12-K12)</f>
        <v>-22</v>
      </c>
      <c r="M12" s="114">
        <v>3</v>
      </c>
    </row>
    <row r="13" spans="2:13" ht="13.5" thickBot="1">
      <c r="B13" s="107"/>
      <c r="C13" s="111"/>
      <c r="D13" s="114"/>
      <c r="E13" s="184"/>
      <c r="F13" s="114"/>
      <c r="G13" s="115"/>
      <c r="H13" s="183"/>
      <c r="I13" s="114"/>
      <c r="J13" s="114"/>
      <c r="K13" s="107"/>
      <c r="L13" s="114"/>
      <c r="M13" s="114"/>
    </row>
    <row r="14" spans="2:13" ht="13.5" thickBot="1">
      <c r="B14" s="110" t="s">
        <v>73</v>
      </c>
      <c r="C14" s="110" t="s">
        <v>162</v>
      </c>
      <c r="D14" s="114">
        <v>11</v>
      </c>
      <c r="E14" s="114">
        <v>11</v>
      </c>
      <c r="F14" s="114">
        <v>9</v>
      </c>
      <c r="G14" s="156">
        <v>18</v>
      </c>
      <c r="H14" s="157"/>
      <c r="I14" s="114">
        <f t="shared" ref="I14" si="8">COUNTIF(E14:H15,21)</f>
        <v>0</v>
      </c>
      <c r="J14" s="114">
        <f t="shared" ref="J14" si="9">SUM(E14:H15)</f>
        <v>38</v>
      </c>
      <c r="K14" s="106">
        <f>SUM(H8:H15)</f>
        <v>63</v>
      </c>
      <c r="L14" s="114">
        <f t="shared" ref="L14" si="10">SUM(J14-K14)</f>
        <v>-25</v>
      </c>
      <c r="M14" s="114">
        <v>5</v>
      </c>
    </row>
    <row r="15" spans="2:13" ht="13.5" thickBot="1">
      <c r="B15" s="107"/>
      <c r="C15" s="111"/>
      <c r="D15" s="114"/>
      <c r="E15" s="114"/>
      <c r="F15" s="114"/>
      <c r="G15" s="156"/>
      <c r="H15" s="157"/>
      <c r="I15" s="114"/>
      <c r="J15" s="114"/>
      <c r="K15" s="107"/>
      <c r="L15" s="114"/>
      <c r="M15" s="114"/>
    </row>
    <row r="17" spans="2:13" ht="13.5" thickBot="1"/>
    <row r="18" spans="2:13">
      <c r="B18" s="112" t="s">
        <v>14</v>
      </c>
      <c r="C18" s="132"/>
      <c r="D18" s="110" t="s">
        <v>2</v>
      </c>
      <c r="E18" s="110" t="s">
        <v>3</v>
      </c>
      <c r="F18" s="110" t="s">
        <v>4</v>
      </c>
      <c r="G18" s="110" t="s">
        <v>5</v>
      </c>
      <c r="H18" s="110" t="s">
        <v>73</v>
      </c>
      <c r="I18" s="110" t="s">
        <v>6</v>
      </c>
      <c r="J18" s="123" t="s">
        <v>7</v>
      </c>
      <c r="K18" s="123" t="s">
        <v>8</v>
      </c>
      <c r="L18" s="123" t="s">
        <v>9</v>
      </c>
      <c r="M18" s="106" t="s">
        <v>10</v>
      </c>
    </row>
    <row r="19" spans="2:13" ht="13.5" thickBot="1">
      <c r="B19" s="98"/>
      <c r="C19" s="133"/>
      <c r="D19" s="107"/>
      <c r="E19" s="107"/>
      <c r="F19" s="107"/>
      <c r="G19" s="107"/>
      <c r="H19" s="107"/>
      <c r="I19" s="107"/>
      <c r="J19" s="124"/>
      <c r="K19" s="124"/>
      <c r="L19" s="124"/>
      <c r="M19" s="107"/>
    </row>
    <row r="20" spans="2:13" ht="13.5" thickBot="1">
      <c r="B20" s="112" t="s">
        <v>2</v>
      </c>
      <c r="C20" s="185" t="s">
        <v>168</v>
      </c>
      <c r="D20" s="117"/>
      <c r="E20" s="184">
        <v>21</v>
      </c>
      <c r="F20" s="184">
        <v>21</v>
      </c>
      <c r="G20" s="184">
        <v>21</v>
      </c>
      <c r="H20" s="184">
        <v>21</v>
      </c>
      <c r="I20" s="114">
        <f>COUNTIF(E20:H21,21)</f>
        <v>4</v>
      </c>
      <c r="J20" s="114">
        <f>SUM(E20:H21)</f>
        <v>84</v>
      </c>
      <c r="K20" s="114">
        <f>SUM(E20:E27)</f>
        <v>63</v>
      </c>
      <c r="L20" s="114">
        <f>SUM(J20-K20)</f>
        <v>21</v>
      </c>
      <c r="M20" s="114">
        <v>1</v>
      </c>
    </row>
    <row r="21" spans="2:13" ht="13.5" thickBot="1">
      <c r="B21" s="98"/>
      <c r="C21" s="186"/>
      <c r="D21" s="117"/>
      <c r="E21" s="184"/>
      <c r="F21" s="184"/>
      <c r="G21" s="184"/>
      <c r="H21" s="184"/>
      <c r="I21" s="114"/>
      <c r="J21" s="114"/>
      <c r="K21" s="114"/>
      <c r="L21" s="114"/>
      <c r="M21" s="114"/>
    </row>
    <row r="22" spans="2:13" ht="13.5" thickBot="1">
      <c r="B22" s="110" t="s">
        <v>3</v>
      </c>
      <c r="C22" s="110" t="s">
        <v>183</v>
      </c>
      <c r="D22" s="114">
        <v>16</v>
      </c>
      <c r="E22" s="115"/>
      <c r="F22" s="114">
        <v>19</v>
      </c>
      <c r="G22" s="114">
        <v>17</v>
      </c>
      <c r="H22" s="114">
        <v>21</v>
      </c>
      <c r="I22" s="114">
        <f t="shared" ref="I22" si="11">COUNTIF(E22:H23,21)</f>
        <v>1</v>
      </c>
      <c r="J22" s="114">
        <f>SUM(E22:H23)</f>
        <v>57</v>
      </c>
      <c r="K22" s="106">
        <f>SUM(F20:F27)</f>
        <v>55</v>
      </c>
      <c r="L22" s="114">
        <f t="shared" ref="L22" si="12">SUM(J22-K22)</f>
        <v>2</v>
      </c>
      <c r="M22" s="114">
        <v>3</v>
      </c>
    </row>
    <row r="23" spans="2:13" ht="13.5" thickBot="1">
      <c r="B23" s="107"/>
      <c r="C23" s="111"/>
      <c r="D23" s="114"/>
      <c r="E23" s="115"/>
      <c r="F23" s="114"/>
      <c r="G23" s="114"/>
      <c r="H23" s="114"/>
      <c r="I23" s="114"/>
      <c r="J23" s="114"/>
      <c r="K23" s="107"/>
      <c r="L23" s="114"/>
      <c r="M23" s="114"/>
    </row>
    <row r="24" spans="2:13" ht="13.5" thickBot="1">
      <c r="B24" s="110" t="s">
        <v>4</v>
      </c>
      <c r="C24" s="179" t="s">
        <v>184</v>
      </c>
      <c r="D24" s="114">
        <v>18</v>
      </c>
      <c r="E24" s="184">
        <v>21</v>
      </c>
      <c r="F24" s="115"/>
      <c r="G24" s="184">
        <v>21</v>
      </c>
      <c r="H24" s="184">
        <v>21</v>
      </c>
      <c r="I24" s="114">
        <f t="shared" ref="I24" si="13">COUNTIF(E24:H25,21)</f>
        <v>3</v>
      </c>
      <c r="J24" s="114">
        <f>SUM(E24:H25)</f>
        <v>63</v>
      </c>
      <c r="K24" s="106">
        <f>SUM(G20:G27)</f>
        <v>59</v>
      </c>
      <c r="L24" s="114">
        <f t="shared" ref="L24" si="14">SUM(J24-K24)</f>
        <v>4</v>
      </c>
      <c r="M24" s="114">
        <v>2</v>
      </c>
    </row>
    <row r="25" spans="2:13" ht="13.5" thickBot="1">
      <c r="B25" s="107"/>
      <c r="C25" s="180"/>
      <c r="D25" s="114"/>
      <c r="E25" s="184"/>
      <c r="F25" s="115"/>
      <c r="G25" s="184"/>
      <c r="H25" s="184"/>
      <c r="I25" s="114"/>
      <c r="J25" s="114"/>
      <c r="K25" s="107"/>
      <c r="L25" s="114"/>
      <c r="M25" s="114"/>
    </row>
    <row r="26" spans="2:13" ht="13.5" thickBot="1">
      <c r="B26" s="110" t="s">
        <v>5</v>
      </c>
      <c r="C26" s="110" t="s">
        <v>163</v>
      </c>
      <c r="D26" s="114">
        <v>16</v>
      </c>
      <c r="E26" s="184">
        <v>21</v>
      </c>
      <c r="F26" s="114">
        <v>15</v>
      </c>
      <c r="G26" s="115"/>
      <c r="H26" s="156">
        <v>0</v>
      </c>
      <c r="I26" s="114">
        <f t="shared" ref="I26" si="15">COUNTIF(E26:H27,21)</f>
        <v>1</v>
      </c>
      <c r="J26" s="114">
        <f t="shared" ref="J26" si="16">SUM(E26:H27)</f>
        <v>36</v>
      </c>
      <c r="K26" s="106">
        <f>SUM(H20:H27)</f>
        <v>63</v>
      </c>
      <c r="L26" s="114">
        <f t="shared" ref="L26" si="17">SUM(J26-K26)</f>
        <v>-27</v>
      </c>
      <c r="M26" s="114">
        <v>5</v>
      </c>
    </row>
    <row r="27" spans="2:13" ht="13.5" thickBot="1">
      <c r="B27" s="107"/>
      <c r="C27" s="111"/>
      <c r="D27" s="114"/>
      <c r="E27" s="184"/>
      <c r="F27" s="114"/>
      <c r="G27" s="115"/>
      <c r="H27" s="156"/>
      <c r="I27" s="114"/>
      <c r="J27" s="114"/>
      <c r="K27" s="107"/>
      <c r="L27" s="114"/>
      <c r="M27" s="114"/>
    </row>
    <row r="28" spans="2:13" ht="13.5" thickBot="1">
      <c r="B28" s="110" t="s">
        <v>73</v>
      </c>
      <c r="C28" s="110" t="s">
        <v>166</v>
      </c>
      <c r="D28" s="114">
        <v>13</v>
      </c>
      <c r="E28" s="114">
        <v>15</v>
      </c>
      <c r="F28" s="114">
        <v>8</v>
      </c>
      <c r="G28" s="183">
        <v>21</v>
      </c>
      <c r="H28" s="157"/>
      <c r="I28" s="114">
        <f t="shared" ref="I28" si="18">COUNTIF(E28:H29,21)</f>
        <v>1</v>
      </c>
      <c r="J28" s="114">
        <f t="shared" ref="J28" si="19">SUM(E28:H29)</f>
        <v>44</v>
      </c>
      <c r="K28" s="106">
        <f>SUM(H22:H29)</f>
        <v>42</v>
      </c>
      <c r="L28" s="114">
        <f t="shared" ref="L28" si="20">SUM(J28-K28)</f>
        <v>2</v>
      </c>
      <c r="M28" s="114">
        <v>4</v>
      </c>
    </row>
    <row r="29" spans="2:13" ht="13.5" thickBot="1">
      <c r="B29" s="107"/>
      <c r="C29" s="111"/>
      <c r="D29" s="114"/>
      <c r="E29" s="114"/>
      <c r="F29" s="114"/>
      <c r="G29" s="183"/>
      <c r="H29" s="157"/>
      <c r="I29" s="114"/>
      <c r="J29" s="114"/>
      <c r="K29" s="107"/>
      <c r="L29" s="114"/>
      <c r="M29" s="114"/>
    </row>
    <row r="32" spans="2:13">
      <c r="B32" s="11"/>
      <c r="C32" s="7"/>
      <c r="D32" s="7"/>
      <c r="E32" s="7"/>
      <c r="F32" s="7"/>
      <c r="G32" s="7"/>
      <c r="H32" s="7"/>
      <c r="I32" s="7"/>
      <c r="J32" s="7"/>
      <c r="K32" s="7"/>
    </row>
    <row r="33" spans="2:12" ht="12.75" customHeight="1"/>
    <row r="34" spans="2:12" ht="13.5" customHeight="1">
      <c r="B34" s="20"/>
      <c r="C34" s="11"/>
      <c r="D34" s="33"/>
      <c r="F34" s="33"/>
      <c r="G34" s="11"/>
      <c r="H34" s="11"/>
    </row>
    <row r="35" spans="2:12" ht="13.5" customHeight="1" thickBot="1">
      <c r="G35" s="11"/>
      <c r="H35" s="11"/>
    </row>
    <row r="36" spans="2:12">
      <c r="B36" s="93" t="s">
        <v>185</v>
      </c>
      <c r="C36" s="94"/>
      <c r="G36" s="11"/>
      <c r="H36" s="11"/>
    </row>
    <row r="37" spans="2:12" ht="13.5" thickBot="1">
      <c r="B37" s="95"/>
      <c r="C37" s="96"/>
      <c r="G37" s="11"/>
      <c r="H37" s="11"/>
    </row>
    <row r="38" spans="2:12" ht="13.5" thickBot="1">
      <c r="G38" s="11"/>
      <c r="H38" s="11"/>
      <c r="L38" s="32"/>
    </row>
    <row r="39" spans="2:12">
      <c r="B39" s="143">
        <v>1</v>
      </c>
      <c r="C39" s="110" t="s">
        <v>180</v>
      </c>
      <c r="D39" s="144" t="s">
        <v>2</v>
      </c>
      <c r="E39" s="110" t="s">
        <v>18</v>
      </c>
      <c r="F39" s="110" t="s">
        <v>4</v>
      </c>
      <c r="G39" s="181" t="s">
        <v>184</v>
      </c>
      <c r="H39" s="144"/>
      <c r="I39" s="110" t="s">
        <v>132</v>
      </c>
      <c r="L39" s="32"/>
    </row>
    <row r="40" spans="2:12" ht="13.5" thickBot="1">
      <c r="B40" s="98"/>
      <c r="C40" s="111"/>
      <c r="D40" s="145"/>
      <c r="E40" s="111"/>
      <c r="F40" s="111"/>
      <c r="G40" s="182"/>
      <c r="H40" s="145"/>
      <c r="I40" s="111"/>
      <c r="L40" s="32"/>
    </row>
    <row r="41" spans="2:12" ht="13.5" thickBot="1">
      <c r="B41" s="20"/>
      <c r="G41" s="11"/>
      <c r="H41" s="11"/>
      <c r="I41" s="11"/>
      <c r="L41" s="32"/>
    </row>
    <row r="42" spans="2:12">
      <c r="B42" s="106">
        <v>2</v>
      </c>
      <c r="C42" s="110" t="s">
        <v>167</v>
      </c>
      <c r="D42" s="108" t="s">
        <v>3</v>
      </c>
      <c r="E42" s="110" t="s">
        <v>18</v>
      </c>
      <c r="F42" s="110" t="s">
        <v>5</v>
      </c>
      <c r="G42" s="112" t="s">
        <v>168</v>
      </c>
      <c r="H42" s="91"/>
      <c r="I42" s="110" t="s">
        <v>186</v>
      </c>
      <c r="L42" s="32"/>
    </row>
    <row r="43" spans="2:12" ht="13.5" thickBot="1">
      <c r="B43" s="107"/>
      <c r="C43" s="111"/>
      <c r="D43" s="109"/>
      <c r="E43" s="111"/>
      <c r="F43" s="111"/>
      <c r="G43" s="113"/>
      <c r="H43" s="92"/>
      <c r="I43" s="111"/>
      <c r="L43" s="32"/>
    </row>
    <row r="44" spans="2:12">
      <c r="B44" s="7"/>
      <c r="C44" s="8"/>
      <c r="D44" s="23"/>
      <c r="E44" s="7"/>
      <c r="F44" s="24"/>
      <c r="G44" s="25"/>
      <c r="H44" s="10"/>
      <c r="I44" s="7"/>
      <c r="L44" s="32"/>
    </row>
    <row r="45" spans="2:12" ht="13.5" thickBot="1">
      <c r="B45" s="7"/>
      <c r="C45" s="8"/>
      <c r="D45" s="23"/>
      <c r="E45" s="7"/>
      <c r="F45" s="24"/>
      <c r="G45" s="25"/>
      <c r="H45" s="10"/>
      <c r="I45" s="7"/>
      <c r="L45" s="32"/>
    </row>
    <row r="46" spans="2:12">
      <c r="B46" s="93" t="s">
        <v>147</v>
      </c>
      <c r="C46" s="94"/>
      <c r="L46" s="32"/>
    </row>
    <row r="47" spans="2:12" ht="13.5" thickBot="1">
      <c r="B47" s="95"/>
      <c r="C47" s="96"/>
      <c r="L47" s="32"/>
    </row>
    <row r="48" spans="2:12" ht="13.5" thickBot="1">
      <c r="L48" s="32"/>
    </row>
    <row r="49" spans="2:9">
      <c r="B49" s="106">
        <v>1</v>
      </c>
      <c r="C49" s="179" t="s">
        <v>180</v>
      </c>
      <c r="D49" s="110" t="s">
        <v>18</v>
      </c>
      <c r="E49" s="181" t="s">
        <v>168</v>
      </c>
      <c r="F49" s="144"/>
      <c r="G49" s="112" t="s">
        <v>187</v>
      </c>
      <c r="H49" s="136"/>
      <c r="I49" s="91"/>
    </row>
    <row r="50" spans="2:9" ht="13.5" thickBot="1">
      <c r="B50" s="107"/>
      <c r="C50" s="180"/>
      <c r="D50" s="111"/>
      <c r="E50" s="182"/>
      <c r="F50" s="145"/>
      <c r="G50" s="113"/>
      <c r="H50" s="100"/>
      <c r="I50" s="92"/>
    </row>
  </sheetData>
  <sheetProtection password="DEF3" sheet="1" objects="1" scenarios="1"/>
  <mergeCells count="164"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I18:I19"/>
    <mergeCell ref="J18:J19"/>
    <mergeCell ref="K18:K19"/>
    <mergeCell ref="L18:L19"/>
    <mergeCell ref="M18:M19"/>
    <mergeCell ref="B20:B21"/>
    <mergeCell ref="C20:C21"/>
    <mergeCell ref="D20:D21"/>
    <mergeCell ref="E20:E21"/>
    <mergeCell ref="F20:F21"/>
    <mergeCell ref="B18:C19"/>
    <mergeCell ref="D18:D19"/>
    <mergeCell ref="E18:E19"/>
    <mergeCell ref="F18:F19"/>
    <mergeCell ref="G18:G19"/>
    <mergeCell ref="H18:H19"/>
    <mergeCell ref="M20:M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G20:G21"/>
    <mergeCell ref="H20:H21"/>
    <mergeCell ref="I20:I21"/>
    <mergeCell ref="J20:J21"/>
    <mergeCell ref="K20:K21"/>
    <mergeCell ref="L20:L21"/>
    <mergeCell ref="K22:K23"/>
    <mergeCell ref="L22:L23"/>
    <mergeCell ref="M22:M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B26:B27"/>
    <mergeCell ref="C26:C27"/>
    <mergeCell ref="D26:D27"/>
    <mergeCell ref="E26:E27"/>
    <mergeCell ref="F26:F27"/>
    <mergeCell ref="M26:M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G26:G27"/>
    <mergeCell ref="H26:H27"/>
    <mergeCell ref="I26:I27"/>
    <mergeCell ref="J26:J27"/>
    <mergeCell ref="K26:K27"/>
    <mergeCell ref="L26:L27"/>
    <mergeCell ref="K28:K29"/>
    <mergeCell ref="L28:L29"/>
    <mergeCell ref="M28:M29"/>
    <mergeCell ref="B36:C37"/>
    <mergeCell ref="B39:B40"/>
    <mergeCell ref="C39:C40"/>
    <mergeCell ref="D39:D40"/>
    <mergeCell ref="E39:E40"/>
    <mergeCell ref="F39:F40"/>
    <mergeCell ref="G39:H40"/>
    <mergeCell ref="B46:C47"/>
    <mergeCell ref="B49:B50"/>
    <mergeCell ref="C49:C50"/>
    <mergeCell ref="D49:D50"/>
    <mergeCell ref="E49:F50"/>
    <mergeCell ref="G49:I50"/>
    <mergeCell ref="I39:I40"/>
    <mergeCell ref="B42:B43"/>
    <mergeCell ref="C42:C43"/>
    <mergeCell ref="D42:D43"/>
    <mergeCell ref="E42:E43"/>
    <mergeCell ref="F42:F43"/>
    <mergeCell ref="G42:H43"/>
    <mergeCell ref="I42:I43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B1:L46"/>
  <sheetViews>
    <sheetView tabSelected="1" workbookViewId="0">
      <pane ySplit="3" topLeftCell="A16" activePane="bottomLeft" state="frozen"/>
      <selection activeCell="N28" sqref="N28"/>
      <selection pane="bottomLeft"/>
    </sheetView>
  </sheetViews>
  <sheetFormatPr defaultRowHeight="12.75"/>
  <cols>
    <col min="1" max="1" width="2.42578125" customWidth="1"/>
    <col min="2" max="2" width="3.140625" customWidth="1"/>
    <col min="3" max="3" width="15" customWidth="1"/>
  </cols>
  <sheetData>
    <row r="1" spans="2:12" ht="11.25" customHeight="1">
      <c r="B1" s="126" t="s">
        <v>188</v>
      </c>
      <c r="C1" s="127"/>
      <c r="D1" s="127"/>
      <c r="E1" s="127"/>
      <c r="F1" s="127"/>
      <c r="G1" s="127"/>
      <c r="H1" s="127"/>
      <c r="I1" s="127"/>
      <c r="J1" s="128"/>
      <c r="K1" s="127"/>
      <c r="L1" s="128"/>
    </row>
    <row r="2" spans="2:12" ht="12" customHeight="1" thickBot="1">
      <c r="B2" s="129"/>
      <c r="C2" s="130"/>
      <c r="D2" s="130"/>
      <c r="E2" s="130"/>
      <c r="F2" s="130"/>
      <c r="G2" s="130"/>
      <c r="H2" s="130"/>
      <c r="I2" s="130"/>
      <c r="J2" s="131"/>
      <c r="K2" s="130"/>
      <c r="L2" s="131"/>
    </row>
    <row r="3" spans="2:12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2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>
      <c r="B5" s="112" t="s">
        <v>1</v>
      </c>
      <c r="C5" s="132"/>
      <c r="D5" s="110" t="s">
        <v>2</v>
      </c>
      <c r="E5" s="110" t="s">
        <v>3</v>
      </c>
      <c r="F5" s="110" t="s">
        <v>4</v>
      </c>
      <c r="G5" s="110" t="s">
        <v>5</v>
      </c>
      <c r="H5" s="110" t="s">
        <v>6</v>
      </c>
      <c r="I5" s="123" t="s">
        <v>7</v>
      </c>
      <c r="J5" s="123" t="s">
        <v>8</v>
      </c>
      <c r="K5" s="123" t="s">
        <v>9</v>
      </c>
      <c r="L5" s="106" t="s">
        <v>10</v>
      </c>
    </row>
    <row r="6" spans="2:12" ht="13.5" thickBot="1">
      <c r="B6" s="98"/>
      <c r="C6" s="133"/>
      <c r="D6" s="107"/>
      <c r="E6" s="107"/>
      <c r="F6" s="107"/>
      <c r="G6" s="107"/>
      <c r="H6" s="107"/>
      <c r="I6" s="124"/>
      <c r="J6" s="124"/>
      <c r="K6" s="124"/>
      <c r="L6" s="107"/>
    </row>
    <row r="7" spans="2:12" ht="13.5" thickBot="1">
      <c r="B7" s="112" t="s">
        <v>2</v>
      </c>
      <c r="C7" s="110" t="s">
        <v>189</v>
      </c>
      <c r="D7" s="117"/>
      <c r="E7" s="114">
        <v>8</v>
      </c>
      <c r="F7" s="114">
        <v>10</v>
      </c>
      <c r="G7" s="114">
        <v>13</v>
      </c>
      <c r="H7" s="114">
        <f>COUNTIF(D7:G8,21)</f>
        <v>0</v>
      </c>
      <c r="I7" s="114">
        <f>SUM(D7:G8)</f>
        <v>31</v>
      </c>
      <c r="J7" s="114">
        <f>SUM(D7:D14)</f>
        <v>63</v>
      </c>
      <c r="K7" s="114">
        <f>SUM(I7-J7)</f>
        <v>-32</v>
      </c>
      <c r="L7" s="114">
        <v>4</v>
      </c>
    </row>
    <row r="8" spans="2:12" ht="13.5" thickBot="1">
      <c r="B8" s="98"/>
      <c r="C8" s="111"/>
      <c r="D8" s="117"/>
      <c r="E8" s="114"/>
      <c r="F8" s="114"/>
      <c r="G8" s="114"/>
      <c r="H8" s="114"/>
      <c r="I8" s="114"/>
      <c r="J8" s="114"/>
      <c r="K8" s="114"/>
      <c r="L8" s="114"/>
    </row>
    <row r="9" spans="2:12" ht="13.5" thickBot="1">
      <c r="B9" s="110" t="s">
        <v>3</v>
      </c>
      <c r="C9" s="179" t="s">
        <v>190</v>
      </c>
      <c r="D9" s="114">
        <v>21</v>
      </c>
      <c r="E9" s="115"/>
      <c r="F9" s="114">
        <v>21</v>
      </c>
      <c r="G9" s="114">
        <v>21</v>
      </c>
      <c r="H9" s="114">
        <f t="shared" ref="H9" si="0">COUNTIF(D9:G10,21)</f>
        <v>3</v>
      </c>
      <c r="I9" s="114">
        <f>SUM(D9:G10)</f>
        <v>63</v>
      </c>
      <c r="J9" s="106">
        <f>SUM(E7:E14)</f>
        <v>30</v>
      </c>
      <c r="K9" s="114">
        <f t="shared" ref="K9" si="1">SUM(I9-J9)</f>
        <v>33</v>
      </c>
      <c r="L9" s="114">
        <v>1</v>
      </c>
    </row>
    <row r="10" spans="2:12" ht="13.5" thickBot="1">
      <c r="B10" s="107"/>
      <c r="C10" s="180"/>
      <c r="D10" s="114"/>
      <c r="E10" s="115"/>
      <c r="F10" s="114"/>
      <c r="G10" s="114"/>
      <c r="H10" s="114"/>
      <c r="I10" s="114"/>
      <c r="J10" s="107"/>
      <c r="K10" s="114"/>
      <c r="L10" s="114"/>
    </row>
    <row r="11" spans="2:12" ht="13.5" thickBot="1">
      <c r="B11" s="110" t="s">
        <v>4</v>
      </c>
      <c r="C11" s="179" t="s">
        <v>191</v>
      </c>
      <c r="D11" s="114">
        <v>21</v>
      </c>
      <c r="E11" s="114">
        <v>8</v>
      </c>
      <c r="F11" s="115"/>
      <c r="G11" s="114">
        <v>21</v>
      </c>
      <c r="H11" s="114">
        <f t="shared" ref="H11" si="2">COUNTIF(D11:G12,21)</f>
        <v>2</v>
      </c>
      <c r="I11" s="114">
        <f t="shared" ref="I11" si="3">SUM(D11:G12)</f>
        <v>50</v>
      </c>
      <c r="J11" s="106">
        <f>SUM(F7:F14)</f>
        <v>49</v>
      </c>
      <c r="K11" s="114">
        <f t="shared" ref="K11" si="4">SUM(I11-J11)</f>
        <v>1</v>
      </c>
      <c r="L11" s="114">
        <v>2</v>
      </c>
    </row>
    <row r="12" spans="2:12" ht="13.5" thickBot="1">
      <c r="B12" s="107"/>
      <c r="C12" s="180"/>
      <c r="D12" s="114"/>
      <c r="E12" s="114"/>
      <c r="F12" s="115"/>
      <c r="G12" s="114"/>
      <c r="H12" s="114"/>
      <c r="I12" s="114"/>
      <c r="J12" s="107"/>
      <c r="K12" s="114"/>
      <c r="L12" s="114"/>
    </row>
    <row r="13" spans="2:12" ht="13.5" thickBot="1">
      <c r="B13" s="110" t="s">
        <v>5</v>
      </c>
      <c r="C13" s="110" t="s">
        <v>192</v>
      </c>
      <c r="D13" s="114">
        <v>21</v>
      </c>
      <c r="E13" s="114">
        <v>14</v>
      </c>
      <c r="F13" s="114">
        <v>18</v>
      </c>
      <c r="G13" s="115"/>
      <c r="H13" s="114">
        <f t="shared" ref="H13" si="5">COUNTIF(D13:G14,21)</f>
        <v>1</v>
      </c>
      <c r="I13" s="114">
        <f t="shared" ref="I13" si="6">SUM(D13:G14)</f>
        <v>53</v>
      </c>
      <c r="J13" s="106">
        <f>SUM(G7:G14)</f>
        <v>55</v>
      </c>
      <c r="K13" s="114">
        <f t="shared" ref="K13" si="7">SUM(I13-J13)</f>
        <v>-2</v>
      </c>
      <c r="L13" s="114">
        <v>3</v>
      </c>
    </row>
    <row r="14" spans="2:12" ht="13.5" thickBot="1">
      <c r="B14" s="107"/>
      <c r="C14" s="111"/>
      <c r="D14" s="114"/>
      <c r="E14" s="114"/>
      <c r="F14" s="114"/>
      <c r="G14" s="115"/>
      <c r="H14" s="114"/>
      <c r="I14" s="114"/>
      <c r="J14" s="107"/>
      <c r="K14" s="114"/>
      <c r="L14" s="114"/>
    </row>
    <row r="18" spans="2:12" ht="13.5" thickBot="1"/>
    <row r="19" spans="2:12">
      <c r="B19" s="112" t="s">
        <v>14</v>
      </c>
      <c r="C19" s="132"/>
      <c r="D19" s="110" t="s">
        <v>2</v>
      </c>
      <c r="E19" s="110" t="s">
        <v>3</v>
      </c>
      <c r="F19" s="110" t="s">
        <v>4</v>
      </c>
      <c r="G19" s="110" t="s">
        <v>5</v>
      </c>
      <c r="H19" s="110" t="s">
        <v>6</v>
      </c>
      <c r="I19" s="123" t="s">
        <v>7</v>
      </c>
      <c r="J19" s="123" t="s">
        <v>8</v>
      </c>
      <c r="K19" s="123" t="s">
        <v>9</v>
      </c>
      <c r="L19" s="106" t="s">
        <v>10</v>
      </c>
    </row>
    <row r="20" spans="2:12" ht="13.5" thickBot="1">
      <c r="B20" s="98"/>
      <c r="C20" s="133"/>
      <c r="D20" s="107"/>
      <c r="E20" s="107"/>
      <c r="F20" s="107"/>
      <c r="G20" s="107"/>
      <c r="H20" s="107"/>
      <c r="I20" s="124"/>
      <c r="J20" s="124"/>
      <c r="K20" s="124"/>
      <c r="L20" s="107"/>
    </row>
    <row r="21" spans="2:12" ht="13.5" thickBot="1">
      <c r="B21" s="112" t="s">
        <v>2</v>
      </c>
      <c r="C21" s="179" t="s">
        <v>50</v>
      </c>
      <c r="D21" s="117"/>
      <c r="E21" s="114">
        <v>21</v>
      </c>
      <c r="F21" s="114">
        <v>21</v>
      </c>
      <c r="G21" s="114">
        <v>10</v>
      </c>
      <c r="H21" s="114">
        <f>COUNTIF(D21:G22,21)</f>
        <v>2</v>
      </c>
      <c r="I21" s="114">
        <f>SUM(D21:G22)</f>
        <v>52</v>
      </c>
      <c r="J21" s="114">
        <f>SUM(D21:D28)</f>
        <v>45</v>
      </c>
      <c r="K21" s="114">
        <f>SUM(I21-J21)</f>
        <v>7</v>
      </c>
      <c r="L21" s="114">
        <v>2</v>
      </c>
    </row>
    <row r="22" spans="2:12" ht="13.5" thickBot="1">
      <c r="B22" s="98"/>
      <c r="C22" s="180"/>
      <c r="D22" s="117"/>
      <c r="E22" s="114"/>
      <c r="F22" s="114"/>
      <c r="G22" s="114"/>
      <c r="H22" s="114"/>
      <c r="I22" s="114"/>
      <c r="J22" s="114"/>
      <c r="K22" s="114"/>
      <c r="L22" s="114"/>
    </row>
    <row r="23" spans="2:12" ht="13.5" thickBot="1">
      <c r="B23" s="110" t="s">
        <v>3</v>
      </c>
      <c r="C23" s="110" t="s">
        <v>193</v>
      </c>
      <c r="D23" s="114">
        <v>13</v>
      </c>
      <c r="E23" s="115"/>
      <c r="F23" s="114">
        <v>21</v>
      </c>
      <c r="G23" s="114">
        <v>13</v>
      </c>
      <c r="H23" s="114">
        <f t="shared" ref="H23" si="8">COUNTIF(D23:G24,21)</f>
        <v>1</v>
      </c>
      <c r="I23" s="114">
        <f>SUM(D23:G24)</f>
        <v>47</v>
      </c>
      <c r="J23" s="106">
        <f>SUM(E21:E28)</f>
        <v>54</v>
      </c>
      <c r="K23" s="114">
        <f t="shared" ref="K23" si="9">SUM(I23-J23)</f>
        <v>-7</v>
      </c>
      <c r="L23" s="114">
        <v>3</v>
      </c>
    </row>
    <row r="24" spans="2:12" ht="13.5" thickBot="1">
      <c r="B24" s="107"/>
      <c r="C24" s="111"/>
      <c r="D24" s="114"/>
      <c r="E24" s="115"/>
      <c r="F24" s="114"/>
      <c r="G24" s="114"/>
      <c r="H24" s="114"/>
      <c r="I24" s="114"/>
      <c r="J24" s="107"/>
      <c r="K24" s="114"/>
      <c r="L24" s="114"/>
    </row>
    <row r="25" spans="2:12" ht="13.5" thickBot="1">
      <c r="B25" s="110" t="s">
        <v>4</v>
      </c>
      <c r="C25" s="106" t="s">
        <v>276</v>
      </c>
      <c r="D25" s="114">
        <v>11</v>
      </c>
      <c r="E25" s="114">
        <v>12</v>
      </c>
      <c r="F25" s="115"/>
      <c r="G25" s="114">
        <v>12</v>
      </c>
      <c r="H25" s="114">
        <f t="shared" ref="H25" si="10">COUNTIF(D25:G26,21)</f>
        <v>0</v>
      </c>
      <c r="I25" s="114">
        <f t="shared" ref="I25" si="11">SUM(D25:G26)</f>
        <v>35</v>
      </c>
      <c r="J25" s="106">
        <f>SUM(F21:F28)</f>
        <v>63</v>
      </c>
      <c r="K25" s="114">
        <f t="shared" ref="K25" si="12">SUM(I25-J25)</f>
        <v>-28</v>
      </c>
      <c r="L25" s="114">
        <v>4</v>
      </c>
    </row>
    <row r="26" spans="2:12" ht="13.5" thickBot="1">
      <c r="B26" s="107"/>
      <c r="C26" s="111"/>
      <c r="D26" s="114"/>
      <c r="E26" s="114"/>
      <c r="F26" s="115"/>
      <c r="G26" s="114"/>
      <c r="H26" s="114"/>
      <c r="I26" s="114"/>
      <c r="J26" s="107"/>
      <c r="K26" s="114"/>
      <c r="L26" s="114"/>
    </row>
    <row r="27" spans="2:12" ht="13.5" thickBot="1">
      <c r="B27" s="110" t="s">
        <v>5</v>
      </c>
      <c r="C27" s="179" t="s">
        <v>194</v>
      </c>
      <c r="D27" s="114">
        <v>21</v>
      </c>
      <c r="E27" s="114">
        <v>21</v>
      </c>
      <c r="F27" s="114">
        <v>21</v>
      </c>
      <c r="G27" s="115"/>
      <c r="H27" s="114">
        <f t="shared" ref="H27" si="13">COUNTIF(D27:G28,21)</f>
        <v>3</v>
      </c>
      <c r="I27" s="114">
        <f t="shared" ref="I27" si="14">SUM(D27:G28)</f>
        <v>63</v>
      </c>
      <c r="J27" s="106">
        <f>SUM(G21:G28)</f>
        <v>35</v>
      </c>
      <c r="K27" s="114">
        <f t="shared" ref="K27" si="15">SUM(I27-J27)</f>
        <v>28</v>
      </c>
      <c r="L27" s="114">
        <v>1</v>
      </c>
    </row>
    <row r="28" spans="2:12" ht="13.5" thickBot="1">
      <c r="B28" s="107"/>
      <c r="C28" s="180"/>
      <c r="D28" s="114"/>
      <c r="E28" s="114"/>
      <c r="F28" s="114"/>
      <c r="G28" s="115"/>
      <c r="H28" s="114"/>
      <c r="I28" s="114"/>
      <c r="J28" s="107"/>
      <c r="K28" s="114"/>
      <c r="L28" s="114"/>
    </row>
    <row r="31" spans="2:12" ht="13.5" thickBot="1"/>
    <row r="32" spans="2:12">
      <c r="B32" s="93" t="s">
        <v>140</v>
      </c>
      <c r="C32" s="94"/>
      <c r="G32" s="11"/>
      <c r="H32" s="11"/>
    </row>
    <row r="33" spans="2:9" ht="13.5" thickBot="1">
      <c r="B33" s="95"/>
      <c r="C33" s="96"/>
      <c r="G33" s="11"/>
      <c r="H33" s="11"/>
    </row>
    <row r="34" spans="2:9" ht="13.5" thickBot="1">
      <c r="G34" s="11"/>
      <c r="H34" s="11"/>
    </row>
    <row r="35" spans="2:9">
      <c r="B35" s="143">
        <v>1</v>
      </c>
      <c r="C35" s="110" t="s">
        <v>190</v>
      </c>
      <c r="D35" s="144" t="s">
        <v>2</v>
      </c>
      <c r="E35" s="110" t="s">
        <v>18</v>
      </c>
      <c r="F35" s="110" t="s">
        <v>4</v>
      </c>
      <c r="G35" s="181" t="s">
        <v>50</v>
      </c>
      <c r="H35" s="144"/>
      <c r="I35" s="110" t="s">
        <v>195</v>
      </c>
    </row>
    <row r="36" spans="2:9" ht="13.5" thickBot="1">
      <c r="B36" s="98"/>
      <c r="C36" s="111"/>
      <c r="D36" s="145"/>
      <c r="E36" s="111"/>
      <c r="F36" s="111"/>
      <c r="G36" s="182"/>
      <c r="H36" s="145"/>
      <c r="I36" s="111"/>
    </row>
    <row r="37" spans="2:9" ht="13.5" thickBot="1">
      <c r="B37" s="20"/>
      <c r="G37" s="11"/>
      <c r="H37" s="11"/>
      <c r="I37" s="11"/>
    </row>
    <row r="38" spans="2:9">
      <c r="B38" s="106">
        <v>2</v>
      </c>
      <c r="C38" s="110" t="s">
        <v>191</v>
      </c>
      <c r="D38" s="108" t="s">
        <v>3</v>
      </c>
      <c r="E38" s="110" t="s">
        <v>18</v>
      </c>
      <c r="F38" s="110" t="s">
        <v>5</v>
      </c>
      <c r="G38" s="112" t="s">
        <v>194</v>
      </c>
      <c r="H38" s="91"/>
      <c r="I38" s="187" t="s">
        <v>196</v>
      </c>
    </row>
    <row r="39" spans="2:9" ht="13.5" thickBot="1">
      <c r="B39" s="107"/>
      <c r="C39" s="111"/>
      <c r="D39" s="109"/>
      <c r="E39" s="111"/>
      <c r="F39" s="111"/>
      <c r="G39" s="113"/>
      <c r="H39" s="92"/>
      <c r="I39" s="111"/>
    </row>
    <row r="40" spans="2:9">
      <c r="B40" s="7"/>
      <c r="C40" s="8"/>
      <c r="D40" s="23"/>
      <c r="E40" s="7"/>
      <c r="F40" s="24"/>
      <c r="G40" s="25"/>
      <c r="H40" s="10"/>
      <c r="I40" s="7"/>
    </row>
    <row r="41" spans="2:9" ht="13.5" thickBot="1">
      <c r="B41" s="7"/>
      <c r="C41" s="8"/>
      <c r="D41" s="23"/>
      <c r="E41" s="7"/>
      <c r="F41" s="24"/>
      <c r="G41" s="25"/>
      <c r="H41" s="10"/>
      <c r="I41" s="7"/>
    </row>
    <row r="42" spans="2:9">
      <c r="B42" s="93" t="s">
        <v>147</v>
      </c>
      <c r="C42" s="94"/>
    </row>
    <row r="43" spans="2:9" ht="13.5" thickBot="1">
      <c r="B43" s="95"/>
      <c r="C43" s="96"/>
    </row>
    <row r="44" spans="2:9" ht="13.5" thickBot="1"/>
    <row r="45" spans="2:9">
      <c r="B45" s="106">
        <v>1</v>
      </c>
      <c r="C45" s="179" t="s">
        <v>190</v>
      </c>
      <c r="D45" s="110" t="s">
        <v>18</v>
      </c>
      <c r="E45" s="181" t="s">
        <v>194</v>
      </c>
      <c r="F45" s="144"/>
      <c r="G45" s="112" t="s">
        <v>197</v>
      </c>
      <c r="H45" s="136"/>
      <c r="I45" s="91"/>
    </row>
    <row r="46" spans="2:9" ht="13.5" thickBot="1">
      <c r="B46" s="107"/>
      <c r="C46" s="180"/>
      <c r="D46" s="111"/>
      <c r="E46" s="182"/>
      <c r="F46" s="145"/>
      <c r="G46" s="113"/>
      <c r="H46" s="100"/>
      <c r="I46" s="92"/>
    </row>
  </sheetData>
  <sheetProtection password="DEF3" sheet="1" objects="1" scenarios="1"/>
  <mergeCells count="130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C11:C12"/>
    <mergeCell ref="D11:D12"/>
    <mergeCell ref="E11:E12"/>
    <mergeCell ref="F11:F12"/>
    <mergeCell ref="G11:G12"/>
    <mergeCell ref="H11:H12"/>
    <mergeCell ref="L13:L14"/>
    <mergeCell ref="B19:C20"/>
    <mergeCell ref="D19:D20"/>
    <mergeCell ref="E19:E20"/>
    <mergeCell ref="F19:F20"/>
    <mergeCell ref="G19:G20"/>
    <mergeCell ref="I11:I12"/>
    <mergeCell ref="J11:J12"/>
    <mergeCell ref="K11:K12"/>
    <mergeCell ref="L11:L12"/>
    <mergeCell ref="B13:B14"/>
    <mergeCell ref="C13:C14"/>
    <mergeCell ref="D13:D14"/>
    <mergeCell ref="E13:E14"/>
    <mergeCell ref="F13:F14"/>
    <mergeCell ref="G13:G14"/>
    <mergeCell ref="B21:B22"/>
    <mergeCell ref="C21:C22"/>
    <mergeCell ref="D21:D22"/>
    <mergeCell ref="E21:E22"/>
    <mergeCell ref="F21:F22"/>
    <mergeCell ref="H13:H14"/>
    <mergeCell ref="I13:I14"/>
    <mergeCell ref="J13:J14"/>
    <mergeCell ref="K13:K14"/>
    <mergeCell ref="G21:G22"/>
    <mergeCell ref="H21:H22"/>
    <mergeCell ref="I21:I22"/>
    <mergeCell ref="J21:J22"/>
    <mergeCell ref="K21:K22"/>
    <mergeCell ref="L21:L22"/>
    <mergeCell ref="H19:H20"/>
    <mergeCell ref="I19:I20"/>
    <mergeCell ref="J19:J20"/>
    <mergeCell ref="K19:K20"/>
    <mergeCell ref="L19:L20"/>
    <mergeCell ref="B25:B26"/>
    <mergeCell ref="C25:C26"/>
    <mergeCell ref="D25:D26"/>
    <mergeCell ref="E25:E26"/>
    <mergeCell ref="F25:F26"/>
    <mergeCell ref="B23:B24"/>
    <mergeCell ref="C23:C24"/>
    <mergeCell ref="D23:D24"/>
    <mergeCell ref="E23:E24"/>
    <mergeCell ref="F23:F24"/>
    <mergeCell ref="G25:G26"/>
    <mergeCell ref="H25:H26"/>
    <mergeCell ref="I25:I26"/>
    <mergeCell ref="J25:J26"/>
    <mergeCell ref="K25:K26"/>
    <mergeCell ref="L25:L26"/>
    <mergeCell ref="H23:H24"/>
    <mergeCell ref="I23:I24"/>
    <mergeCell ref="J23:J24"/>
    <mergeCell ref="K23:K24"/>
    <mergeCell ref="L23:L24"/>
    <mergeCell ref="G23:G24"/>
    <mergeCell ref="H27:H28"/>
    <mergeCell ref="I27:I28"/>
    <mergeCell ref="J27:J28"/>
    <mergeCell ref="K27:K28"/>
    <mergeCell ref="L27:L28"/>
    <mergeCell ref="B32:C33"/>
    <mergeCell ref="B27:B28"/>
    <mergeCell ref="C27:C28"/>
    <mergeCell ref="D27:D28"/>
    <mergeCell ref="E27:E28"/>
    <mergeCell ref="F27:F28"/>
    <mergeCell ref="G27:G28"/>
    <mergeCell ref="B42:C43"/>
    <mergeCell ref="B45:B46"/>
    <mergeCell ref="C45:C46"/>
    <mergeCell ref="D45:D46"/>
    <mergeCell ref="E45:F46"/>
    <mergeCell ref="G45:I46"/>
    <mergeCell ref="I35:I36"/>
    <mergeCell ref="B38:B39"/>
    <mergeCell ref="C38:C39"/>
    <mergeCell ref="D38:D39"/>
    <mergeCell ref="E38:E39"/>
    <mergeCell ref="F38:F39"/>
    <mergeCell ref="G38:H39"/>
    <mergeCell ref="I38:I39"/>
    <mergeCell ref="B35:B36"/>
    <mergeCell ref="C35:C36"/>
    <mergeCell ref="D35:D36"/>
    <mergeCell ref="E35:E36"/>
    <mergeCell ref="F35:F36"/>
    <mergeCell ref="G35:H36"/>
  </mergeCells>
  <pageMargins left="0.11811023622047245" right="0.11811023622047245" top="0.19685039370078741" bottom="0.19685039370078741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L48"/>
  <sheetViews>
    <sheetView zoomScaleNormal="100" workbookViewId="0">
      <pane ySplit="2" topLeftCell="A4" activePane="bottomLeft" state="frozen"/>
      <selection activeCell="N28" sqref="N28"/>
      <selection pane="bottomLeft"/>
    </sheetView>
  </sheetViews>
  <sheetFormatPr defaultRowHeight="12.75"/>
  <cols>
    <col min="1" max="2" width="3.5703125" customWidth="1"/>
    <col min="3" max="3" width="19.42578125" customWidth="1"/>
    <col min="4" max="11" width="7.7109375" customWidth="1"/>
  </cols>
  <sheetData>
    <row r="1" spans="2:12" ht="11.25" customHeight="1">
      <c r="B1" s="126" t="s">
        <v>198</v>
      </c>
      <c r="C1" s="127"/>
      <c r="D1" s="127"/>
      <c r="E1" s="127"/>
      <c r="F1" s="127"/>
      <c r="G1" s="127"/>
      <c r="H1" s="127"/>
      <c r="I1" s="127"/>
      <c r="J1" s="128"/>
      <c r="K1" s="127"/>
      <c r="L1" s="128"/>
    </row>
    <row r="2" spans="2:12" ht="12" customHeight="1" thickBot="1">
      <c r="B2" s="129"/>
      <c r="C2" s="130"/>
      <c r="D2" s="130"/>
      <c r="E2" s="130"/>
      <c r="F2" s="130"/>
      <c r="G2" s="130"/>
      <c r="H2" s="130"/>
      <c r="I2" s="130"/>
      <c r="J2" s="131"/>
      <c r="K2" s="130"/>
      <c r="L2" s="131"/>
    </row>
    <row r="3" spans="2:12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ht="13.5" thickBot="1"/>
    <row r="5" spans="2:12" ht="12.75" customHeight="1">
      <c r="B5" s="112" t="s">
        <v>1</v>
      </c>
      <c r="C5" s="132"/>
      <c r="D5" s="110" t="s">
        <v>2</v>
      </c>
      <c r="E5" s="110" t="s">
        <v>3</v>
      </c>
      <c r="F5" s="110" t="s">
        <v>4</v>
      </c>
      <c r="G5" s="110" t="s">
        <v>5</v>
      </c>
      <c r="H5" s="110" t="s">
        <v>6</v>
      </c>
      <c r="I5" s="123" t="s">
        <v>7</v>
      </c>
      <c r="J5" s="123" t="s">
        <v>8</v>
      </c>
      <c r="K5" s="123" t="s">
        <v>9</v>
      </c>
      <c r="L5" s="106" t="s">
        <v>10</v>
      </c>
    </row>
    <row r="6" spans="2:12" ht="12.75" customHeight="1" thickBot="1">
      <c r="B6" s="98"/>
      <c r="C6" s="133"/>
      <c r="D6" s="107"/>
      <c r="E6" s="107"/>
      <c r="F6" s="107"/>
      <c r="G6" s="107"/>
      <c r="H6" s="107"/>
      <c r="I6" s="124"/>
      <c r="J6" s="124"/>
      <c r="K6" s="124"/>
      <c r="L6" s="107"/>
    </row>
    <row r="7" spans="2:12" ht="12.75" customHeight="1" thickBot="1">
      <c r="B7" s="112" t="s">
        <v>2</v>
      </c>
      <c r="C7" s="188" t="s">
        <v>199</v>
      </c>
      <c r="D7" s="117"/>
      <c r="E7" s="155" t="s">
        <v>200</v>
      </c>
      <c r="F7" s="155" t="s">
        <v>201</v>
      </c>
      <c r="G7" s="155" t="s">
        <v>202</v>
      </c>
      <c r="H7" s="155">
        <v>1</v>
      </c>
      <c r="I7" s="155">
        <v>78</v>
      </c>
      <c r="J7" s="155">
        <v>90</v>
      </c>
      <c r="K7" s="155">
        <f>SUM(I7-J7)</f>
        <v>-12</v>
      </c>
      <c r="L7" s="114">
        <v>3</v>
      </c>
    </row>
    <row r="8" spans="2:12" ht="12.75" customHeight="1" thickBot="1">
      <c r="B8" s="98"/>
      <c r="C8" s="189"/>
      <c r="D8" s="117"/>
      <c r="E8" s="114"/>
      <c r="F8" s="114"/>
      <c r="G8" s="114"/>
      <c r="H8" s="155"/>
      <c r="I8" s="155"/>
      <c r="J8" s="155"/>
      <c r="K8" s="155"/>
      <c r="L8" s="114"/>
    </row>
    <row r="9" spans="2:12" ht="12.75" customHeight="1" thickBot="1">
      <c r="B9" s="112" t="s">
        <v>3</v>
      </c>
      <c r="C9" s="188" t="s">
        <v>203</v>
      </c>
      <c r="D9" s="103" t="s">
        <v>204</v>
      </c>
      <c r="E9" s="115"/>
      <c r="F9" s="155" t="s">
        <v>205</v>
      </c>
      <c r="G9" s="155" t="s">
        <v>206</v>
      </c>
      <c r="H9" s="155">
        <v>0</v>
      </c>
      <c r="I9" s="155">
        <v>67</v>
      </c>
      <c r="J9" s="155">
        <v>103</v>
      </c>
      <c r="K9" s="155">
        <f t="shared" ref="K9" si="0">SUM(I9-J9)</f>
        <v>-36</v>
      </c>
      <c r="L9" s="114">
        <v>4</v>
      </c>
    </row>
    <row r="10" spans="2:12" ht="12.75" customHeight="1" thickBot="1">
      <c r="B10" s="98"/>
      <c r="C10" s="189"/>
      <c r="D10" s="125"/>
      <c r="E10" s="115"/>
      <c r="F10" s="114"/>
      <c r="G10" s="114"/>
      <c r="H10" s="155"/>
      <c r="I10" s="155"/>
      <c r="J10" s="155"/>
      <c r="K10" s="155"/>
      <c r="L10" s="114"/>
    </row>
    <row r="11" spans="2:12" ht="12.75" customHeight="1" thickBot="1">
      <c r="B11" s="112" t="s">
        <v>4</v>
      </c>
      <c r="C11" s="188" t="s">
        <v>76</v>
      </c>
      <c r="D11" s="103" t="s">
        <v>207</v>
      </c>
      <c r="E11" s="155" t="s">
        <v>207</v>
      </c>
      <c r="F11" s="115"/>
      <c r="G11" s="155" t="s">
        <v>207</v>
      </c>
      <c r="H11" s="155">
        <v>3</v>
      </c>
      <c r="I11" s="155">
        <v>90</v>
      </c>
      <c r="J11" s="155">
        <v>60</v>
      </c>
      <c r="K11" s="155">
        <f t="shared" ref="K11" si="1">SUM(I11-J11)</f>
        <v>30</v>
      </c>
      <c r="L11" s="114">
        <v>1</v>
      </c>
    </row>
    <row r="12" spans="2:12" ht="12.75" customHeight="1" thickBot="1">
      <c r="B12" s="98"/>
      <c r="C12" s="189"/>
      <c r="D12" s="125"/>
      <c r="E12" s="114"/>
      <c r="F12" s="115"/>
      <c r="G12" s="114"/>
      <c r="H12" s="155"/>
      <c r="I12" s="155"/>
      <c r="J12" s="155"/>
      <c r="K12" s="155"/>
      <c r="L12" s="114"/>
    </row>
    <row r="13" spans="2:12" ht="12.75" customHeight="1" thickBot="1">
      <c r="B13" s="112" t="s">
        <v>5</v>
      </c>
      <c r="C13" s="188" t="s">
        <v>96</v>
      </c>
      <c r="D13" s="103" t="s">
        <v>207</v>
      </c>
      <c r="E13" s="155" t="s">
        <v>207</v>
      </c>
      <c r="F13" s="155" t="s">
        <v>208</v>
      </c>
      <c r="G13" s="115"/>
      <c r="H13" s="155">
        <v>2</v>
      </c>
      <c r="I13" s="155">
        <v>82</v>
      </c>
      <c r="J13" s="155">
        <v>65</v>
      </c>
      <c r="K13" s="155">
        <f t="shared" ref="K13" si="2">SUM(I13-J13)</f>
        <v>17</v>
      </c>
      <c r="L13" s="114">
        <v>2</v>
      </c>
    </row>
    <row r="14" spans="2:12" ht="12.75" customHeight="1" thickBot="1">
      <c r="B14" s="98"/>
      <c r="C14" s="189"/>
      <c r="D14" s="125"/>
      <c r="E14" s="114"/>
      <c r="F14" s="114"/>
      <c r="G14" s="115"/>
      <c r="H14" s="155"/>
      <c r="I14" s="155"/>
      <c r="J14" s="155"/>
      <c r="K14" s="155"/>
      <c r="L14" s="114"/>
    </row>
    <row r="15" spans="2:12" ht="12.75" customHeight="1">
      <c r="B15" s="7"/>
      <c r="C15" s="8"/>
      <c r="D15" s="7"/>
      <c r="E15" s="7"/>
      <c r="F15" s="7"/>
      <c r="G15" s="9"/>
      <c r="H15" s="7"/>
      <c r="I15" s="7"/>
      <c r="J15" s="7"/>
      <c r="K15" s="7"/>
      <c r="L15" s="7"/>
    </row>
    <row r="16" spans="2:12" ht="12.75" customHeight="1">
      <c r="B16" s="7"/>
      <c r="C16" s="10"/>
      <c r="D16" s="7"/>
      <c r="E16" s="7"/>
      <c r="F16" s="7"/>
    </row>
    <row r="17" spans="2:12" ht="12.75" customHeight="1">
      <c r="B17" s="11" t="s">
        <v>13</v>
      </c>
      <c r="C17" s="10"/>
      <c r="D17" s="7"/>
      <c r="E17" s="7"/>
      <c r="F17" s="7"/>
    </row>
    <row r="18" spans="2:12" ht="13.5" customHeight="1" thickBot="1"/>
    <row r="19" spans="2:12" ht="15.75" customHeight="1">
      <c r="B19" s="85" t="s">
        <v>31</v>
      </c>
      <c r="C19" s="86"/>
      <c r="D19" s="86"/>
      <c r="E19" s="86"/>
      <c r="F19" s="86"/>
      <c r="G19" s="86"/>
      <c r="H19" s="86"/>
      <c r="I19" s="86"/>
      <c r="J19" s="86"/>
      <c r="K19" s="86"/>
      <c r="L19" s="87"/>
    </row>
    <row r="20" spans="2:12" ht="17.25" customHeight="1" thickBot="1"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90"/>
    </row>
    <row r="22" spans="2:12" ht="7.5" customHeight="1"/>
    <row r="25" spans="2:12" ht="7.5" customHeight="1"/>
    <row r="26" spans="2:12" ht="12.75" customHeight="1"/>
    <row r="27" spans="2:12" ht="13.5" customHeight="1"/>
    <row r="30" spans="2:12" ht="12.75" customHeight="1"/>
    <row r="31" spans="2:12" ht="13.5" customHeight="1"/>
    <row r="32" spans="2:12" ht="7.5" customHeight="1"/>
    <row r="35" spans="1:1" ht="7.5" customHeight="1"/>
    <row r="40" spans="1:1" ht="12.75" customHeight="1"/>
    <row r="41" spans="1:1" ht="13.5" customHeight="1"/>
    <row r="42" spans="1:1" ht="7.5" customHeight="1"/>
    <row r="47" spans="1:1" ht="12.75" customHeight="1">
      <c r="A47" s="30"/>
    </row>
    <row r="48" spans="1:1" ht="13.5" customHeight="1">
      <c r="A48" s="30"/>
    </row>
  </sheetData>
  <sheetProtection password="DEF3" sheet="1" objects="1" scenarios="1"/>
  <mergeCells count="56"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11:B12"/>
    <mergeCell ref="C11:C12"/>
    <mergeCell ref="D11:D12"/>
    <mergeCell ref="E11:E12"/>
    <mergeCell ref="F11:F12"/>
    <mergeCell ref="G11:G12"/>
    <mergeCell ref="H11:H12"/>
    <mergeCell ref="B19:L20"/>
    <mergeCell ref="I11:I12"/>
    <mergeCell ref="J11:J12"/>
    <mergeCell ref="K11:K12"/>
    <mergeCell ref="L11:L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M143"/>
  <sheetViews>
    <sheetView zoomScaleNormal="100" workbookViewId="0">
      <pane ySplit="2" topLeftCell="A3" activePane="bottomLeft" state="frozen"/>
      <selection activeCell="N28" sqref="N28"/>
      <selection pane="bottomLeft" activeCell="P8" sqref="P8"/>
    </sheetView>
  </sheetViews>
  <sheetFormatPr defaultRowHeight="12.75"/>
  <cols>
    <col min="1" max="1" width="2.7109375" customWidth="1"/>
    <col min="2" max="2" width="3.5703125" customWidth="1"/>
    <col min="3" max="3" width="19" customWidth="1"/>
    <col min="4" max="5" width="7.42578125" customWidth="1"/>
    <col min="6" max="7" width="7.28515625" customWidth="1"/>
    <col min="8" max="11" width="7.7109375" customWidth="1"/>
    <col min="12" max="12" width="7.85546875" customWidth="1"/>
    <col min="13" max="13" width="8" customWidth="1"/>
  </cols>
  <sheetData>
    <row r="1" spans="2:13" ht="11.25" customHeight="1">
      <c r="B1" s="126" t="s">
        <v>209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2:13" ht="12" customHeight="1" thickBot="1"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2:13" ht="12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3" ht="13.5" thickBot="1"/>
    <row r="5" spans="2:13" ht="12.75" customHeight="1">
      <c r="B5" s="112" t="s">
        <v>1</v>
      </c>
      <c r="C5" s="132"/>
      <c r="D5" s="110" t="s">
        <v>2</v>
      </c>
      <c r="E5" s="110" t="s">
        <v>3</v>
      </c>
      <c r="F5" s="110" t="s">
        <v>4</v>
      </c>
      <c r="G5" s="110" t="s">
        <v>5</v>
      </c>
      <c r="H5" s="110" t="s">
        <v>73</v>
      </c>
      <c r="I5" s="110" t="s">
        <v>6</v>
      </c>
      <c r="J5" s="123" t="s">
        <v>7</v>
      </c>
      <c r="K5" s="123" t="s">
        <v>8</v>
      </c>
      <c r="L5" s="123" t="s">
        <v>9</v>
      </c>
      <c r="M5" s="106" t="s">
        <v>10</v>
      </c>
    </row>
    <row r="6" spans="2:13" ht="12.75" customHeight="1" thickBot="1">
      <c r="B6" s="98"/>
      <c r="C6" s="133"/>
      <c r="D6" s="107"/>
      <c r="E6" s="107"/>
      <c r="F6" s="107"/>
      <c r="G6" s="107"/>
      <c r="H6" s="107"/>
      <c r="I6" s="107"/>
      <c r="J6" s="124"/>
      <c r="K6" s="124"/>
      <c r="L6" s="124"/>
      <c r="M6" s="107"/>
    </row>
    <row r="7" spans="2:13" ht="12.75" customHeight="1" thickBot="1">
      <c r="B7" s="112" t="s">
        <v>2</v>
      </c>
      <c r="C7" s="4" t="s">
        <v>210</v>
      </c>
      <c r="D7" s="117"/>
      <c r="E7" s="114">
        <v>0</v>
      </c>
      <c r="F7" s="114">
        <v>11</v>
      </c>
      <c r="G7" s="114">
        <v>6</v>
      </c>
      <c r="H7" s="114">
        <v>20</v>
      </c>
      <c r="I7" s="114">
        <f>COUNTIF(D7:H8,21)</f>
        <v>0</v>
      </c>
      <c r="J7" s="114">
        <f>SUM(D7:H8)</f>
        <v>37</v>
      </c>
      <c r="K7" s="114">
        <f>SUM(D7:D16)</f>
        <v>84</v>
      </c>
      <c r="L7" s="114">
        <f>SUM(J7-K7)</f>
        <v>-47</v>
      </c>
      <c r="M7" s="114">
        <v>5</v>
      </c>
    </row>
    <row r="8" spans="2:13" ht="12.75" customHeight="1" thickBot="1">
      <c r="B8" s="98"/>
      <c r="C8" s="43" t="s">
        <v>211</v>
      </c>
      <c r="D8" s="117"/>
      <c r="E8" s="114"/>
      <c r="F8" s="114"/>
      <c r="G8" s="114"/>
      <c r="H8" s="114"/>
      <c r="I8" s="114"/>
      <c r="J8" s="114"/>
      <c r="K8" s="114"/>
      <c r="L8" s="114"/>
      <c r="M8" s="114"/>
    </row>
    <row r="9" spans="2:13" ht="12.75" customHeight="1" thickBot="1">
      <c r="B9" s="112" t="s">
        <v>3</v>
      </c>
      <c r="C9" s="4" t="s">
        <v>212</v>
      </c>
      <c r="D9" s="114">
        <v>21</v>
      </c>
      <c r="E9" s="115"/>
      <c r="F9" s="114">
        <v>21</v>
      </c>
      <c r="G9" s="114">
        <v>18</v>
      </c>
      <c r="H9" s="114">
        <v>21</v>
      </c>
      <c r="I9" s="114">
        <f t="shared" ref="I9" si="0">COUNTIF(D9:H10,21)</f>
        <v>3</v>
      </c>
      <c r="J9" s="114">
        <f t="shared" ref="J9" si="1">SUM(D9:H10)</f>
        <v>81</v>
      </c>
      <c r="K9" s="106">
        <f>SUM(E7:E16)</f>
        <v>51</v>
      </c>
      <c r="L9" s="114">
        <f t="shared" ref="L9" si="2">SUM(J9-K9)</f>
        <v>30</v>
      </c>
      <c r="M9" s="114">
        <v>2</v>
      </c>
    </row>
    <row r="10" spans="2:13" ht="12.75" customHeight="1" thickBot="1">
      <c r="B10" s="98"/>
      <c r="C10" s="5" t="s">
        <v>213</v>
      </c>
      <c r="D10" s="114"/>
      <c r="E10" s="115"/>
      <c r="F10" s="114"/>
      <c r="G10" s="114"/>
      <c r="H10" s="114"/>
      <c r="I10" s="114"/>
      <c r="J10" s="114"/>
      <c r="K10" s="107"/>
      <c r="L10" s="114"/>
      <c r="M10" s="114"/>
    </row>
    <row r="11" spans="2:13" ht="12.75" customHeight="1" thickBot="1">
      <c r="B11" s="112" t="s">
        <v>4</v>
      </c>
      <c r="C11" s="12" t="str">
        <f>'[1]Confirmed Players'!$B$58</f>
        <v>Luke Quan</v>
      </c>
      <c r="D11" s="114">
        <v>21</v>
      </c>
      <c r="E11" s="114">
        <v>20</v>
      </c>
      <c r="F11" s="115"/>
      <c r="G11" s="114">
        <v>13</v>
      </c>
      <c r="H11" s="114">
        <v>21</v>
      </c>
      <c r="I11" s="114">
        <f t="shared" ref="I11" si="3">COUNTIF(D11:H12,21)</f>
        <v>2</v>
      </c>
      <c r="J11" s="114">
        <f t="shared" ref="J11" si="4">SUM(D11:H12)</f>
        <v>75</v>
      </c>
      <c r="K11" s="106">
        <f>SUM(F7:F16)</f>
        <v>67</v>
      </c>
      <c r="L11" s="114">
        <f t="shared" ref="L11" si="5">SUM(J11-K11)</f>
        <v>8</v>
      </c>
      <c r="M11" s="114">
        <v>3</v>
      </c>
    </row>
    <row r="12" spans="2:13" ht="12.75" customHeight="1" thickBot="1">
      <c r="B12" s="98"/>
      <c r="C12" s="12" t="str">
        <f>'[1]Confirmed Players'!$D$58</f>
        <v xml:space="preserve">Steven Tran </v>
      </c>
      <c r="D12" s="114"/>
      <c r="E12" s="114"/>
      <c r="F12" s="115"/>
      <c r="G12" s="114"/>
      <c r="H12" s="114"/>
      <c r="I12" s="114"/>
      <c r="J12" s="114"/>
      <c r="K12" s="107"/>
      <c r="L12" s="114"/>
      <c r="M12" s="114"/>
    </row>
    <row r="13" spans="2:13" ht="12.75" customHeight="1" thickBot="1">
      <c r="B13" s="112" t="s">
        <v>5</v>
      </c>
      <c r="C13" s="4" t="s">
        <v>214</v>
      </c>
      <c r="D13" s="114">
        <v>21</v>
      </c>
      <c r="E13" s="114">
        <v>21</v>
      </c>
      <c r="F13" s="114">
        <v>21</v>
      </c>
      <c r="G13" s="115"/>
      <c r="H13" s="156">
        <v>21</v>
      </c>
      <c r="I13" s="114">
        <f>COUNTIF(D13:H14,21)</f>
        <v>4</v>
      </c>
      <c r="J13" s="114">
        <f t="shared" ref="J13" si="6">SUM(D13:H14)</f>
        <v>84</v>
      </c>
      <c r="K13" s="106">
        <f>SUM(G7:G16)</f>
        <v>48</v>
      </c>
      <c r="L13" s="114">
        <f t="shared" ref="L13" si="7">SUM(J13-K13)</f>
        <v>36</v>
      </c>
      <c r="M13" s="114">
        <v>1</v>
      </c>
    </row>
    <row r="14" spans="2:13" ht="12.75" customHeight="1" thickBot="1">
      <c r="B14" s="98"/>
      <c r="C14" s="5" t="s">
        <v>215</v>
      </c>
      <c r="D14" s="114"/>
      <c r="E14" s="114"/>
      <c r="F14" s="114"/>
      <c r="G14" s="115"/>
      <c r="H14" s="156"/>
      <c r="I14" s="114"/>
      <c r="J14" s="114"/>
      <c r="K14" s="107"/>
      <c r="L14" s="114"/>
      <c r="M14" s="114"/>
    </row>
    <row r="15" spans="2:13" ht="12.75" customHeight="1" thickBot="1">
      <c r="B15" s="112" t="s">
        <v>73</v>
      </c>
      <c r="C15" s="43" t="s">
        <v>216</v>
      </c>
      <c r="D15" s="114">
        <v>21</v>
      </c>
      <c r="E15" s="114">
        <v>10</v>
      </c>
      <c r="F15" s="114">
        <v>14</v>
      </c>
      <c r="G15" s="156">
        <v>11</v>
      </c>
      <c r="H15" s="157"/>
      <c r="I15" s="114">
        <f t="shared" ref="I15" si="8">COUNTIF(D15:H16,21)</f>
        <v>1</v>
      </c>
      <c r="J15" s="114">
        <f t="shared" ref="J15" si="9">SUM(D15:H16)</f>
        <v>56</v>
      </c>
      <c r="K15" s="106">
        <f>SUM(H7:H16)</f>
        <v>83</v>
      </c>
      <c r="L15" s="114">
        <f t="shared" ref="L15" si="10">SUM(J15-K15)</f>
        <v>-27</v>
      </c>
      <c r="M15" s="114">
        <v>4</v>
      </c>
    </row>
    <row r="16" spans="2:13" ht="12.75" customHeight="1" thickBot="1">
      <c r="B16" s="98"/>
      <c r="C16" s="5" t="s">
        <v>217</v>
      </c>
      <c r="D16" s="114"/>
      <c r="E16" s="114"/>
      <c r="F16" s="114"/>
      <c r="G16" s="156"/>
      <c r="H16" s="157"/>
      <c r="I16" s="114"/>
      <c r="J16" s="114"/>
      <c r="K16" s="107"/>
      <c r="L16" s="114"/>
      <c r="M16" s="114"/>
    </row>
    <row r="17" spans="2:13" ht="12.75" customHeight="1">
      <c r="B17" s="7"/>
      <c r="C17" s="10"/>
      <c r="D17" s="7"/>
      <c r="E17" s="7"/>
      <c r="F17" s="7"/>
    </row>
    <row r="18" spans="2:13" ht="12.75" customHeight="1">
      <c r="B18" s="11" t="s">
        <v>109</v>
      </c>
      <c r="C18" s="10"/>
      <c r="D18" s="7"/>
      <c r="E18" s="7"/>
      <c r="F18" s="7"/>
    </row>
    <row r="19" spans="2:13" ht="12.75" customHeight="1" thickBot="1"/>
    <row r="20" spans="2:13" ht="12.75" customHeight="1">
      <c r="B20" s="112" t="s">
        <v>14</v>
      </c>
      <c r="C20" s="132"/>
      <c r="D20" s="110" t="s">
        <v>2</v>
      </c>
      <c r="E20" s="110" t="s">
        <v>3</v>
      </c>
      <c r="F20" s="110" t="s">
        <v>4</v>
      </c>
      <c r="G20" s="110" t="s">
        <v>5</v>
      </c>
      <c r="H20" s="110" t="s">
        <v>73</v>
      </c>
      <c r="I20" s="110" t="s">
        <v>6</v>
      </c>
      <c r="J20" s="123" t="s">
        <v>7</v>
      </c>
      <c r="K20" s="123" t="s">
        <v>8</v>
      </c>
      <c r="L20" s="123" t="s">
        <v>9</v>
      </c>
      <c r="M20" s="106" t="s">
        <v>10</v>
      </c>
    </row>
    <row r="21" spans="2:13" ht="12.75" customHeight="1" thickBot="1">
      <c r="B21" s="98"/>
      <c r="C21" s="133"/>
      <c r="D21" s="107"/>
      <c r="E21" s="107"/>
      <c r="F21" s="107"/>
      <c r="G21" s="107"/>
      <c r="H21" s="107"/>
      <c r="I21" s="107"/>
      <c r="J21" s="124"/>
      <c r="K21" s="124"/>
      <c r="L21" s="124"/>
      <c r="M21" s="107"/>
    </row>
    <row r="22" spans="2:13" ht="12.75" customHeight="1" thickBot="1">
      <c r="B22" s="112" t="s">
        <v>2</v>
      </c>
      <c r="C22" s="4" t="s">
        <v>218</v>
      </c>
      <c r="D22" s="117"/>
      <c r="E22" s="114">
        <v>21</v>
      </c>
      <c r="F22" s="114">
        <v>21</v>
      </c>
      <c r="G22" s="114">
        <v>17</v>
      </c>
      <c r="H22" s="114">
        <v>21</v>
      </c>
      <c r="I22" s="114">
        <f>COUNTIF(D22:H23,21)</f>
        <v>3</v>
      </c>
      <c r="J22" s="114">
        <f>SUM(D22:H23)</f>
        <v>80</v>
      </c>
      <c r="K22" s="114">
        <f>SUM(D22:D31)</f>
        <v>71</v>
      </c>
      <c r="L22" s="114">
        <f>SUM(J22-K22)</f>
        <v>9</v>
      </c>
      <c r="M22" s="114">
        <v>3</v>
      </c>
    </row>
    <row r="23" spans="2:13" ht="12.75" customHeight="1" thickBot="1">
      <c r="B23" s="98"/>
      <c r="C23" s="43" t="s">
        <v>219</v>
      </c>
      <c r="D23" s="117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2:13" ht="12.75" customHeight="1" thickBot="1">
      <c r="B24" s="112" t="s">
        <v>3</v>
      </c>
      <c r="C24" s="31" t="s">
        <v>220</v>
      </c>
      <c r="D24" s="114">
        <v>17</v>
      </c>
      <c r="E24" s="115"/>
      <c r="F24" s="114">
        <v>16</v>
      </c>
      <c r="G24" s="114">
        <v>13</v>
      </c>
      <c r="H24" s="114">
        <v>21</v>
      </c>
      <c r="I24" s="114">
        <f t="shared" ref="I24" si="11">COUNTIF(D24:H25,21)</f>
        <v>1</v>
      </c>
      <c r="J24" s="114">
        <f t="shared" ref="J24" si="12">SUM(D24:H25)</f>
        <v>67</v>
      </c>
      <c r="K24" s="106">
        <f>SUM(E22:E31)</f>
        <v>83</v>
      </c>
      <c r="L24" s="114">
        <f t="shared" ref="L24" si="13">SUM(J24-K24)</f>
        <v>-16</v>
      </c>
      <c r="M24" s="114">
        <v>4</v>
      </c>
    </row>
    <row r="25" spans="2:13" ht="12.75" customHeight="1" thickBot="1">
      <c r="B25" s="98"/>
      <c r="C25" s="5" t="s">
        <v>221</v>
      </c>
      <c r="D25" s="114"/>
      <c r="E25" s="115"/>
      <c r="F25" s="114"/>
      <c r="G25" s="114"/>
      <c r="H25" s="114"/>
      <c r="I25" s="114"/>
      <c r="J25" s="114"/>
      <c r="K25" s="107"/>
      <c r="L25" s="114"/>
      <c r="M25" s="114"/>
    </row>
    <row r="26" spans="2:13" ht="12.75" customHeight="1" thickBot="1">
      <c r="B26" s="112" t="s">
        <v>4</v>
      </c>
      <c r="C26" s="43" t="s">
        <v>222</v>
      </c>
      <c r="D26" s="114">
        <v>20</v>
      </c>
      <c r="E26" s="114">
        <v>21</v>
      </c>
      <c r="F26" s="115"/>
      <c r="G26" s="114">
        <v>21</v>
      </c>
      <c r="H26" s="114">
        <v>21</v>
      </c>
      <c r="I26" s="114">
        <f t="shared" ref="I26" si="14">COUNTIF(D26:H27,21)</f>
        <v>3</v>
      </c>
      <c r="J26" s="114">
        <f t="shared" ref="J26" si="15">SUM(D26:H27)</f>
        <v>83</v>
      </c>
      <c r="K26" s="106">
        <f>SUM(F22:F31)</f>
        <v>67</v>
      </c>
      <c r="L26" s="114">
        <f t="shared" ref="L26" si="16">SUM(J26-K26)</f>
        <v>16</v>
      </c>
      <c r="M26" s="114">
        <v>2</v>
      </c>
    </row>
    <row r="27" spans="2:13" ht="12.75" customHeight="1" thickBot="1">
      <c r="B27" s="98"/>
      <c r="C27" s="43" t="s">
        <v>223</v>
      </c>
      <c r="D27" s="114"/>
      <c r="E27" s="114"/>
      <c r="F27" s="115"/>
      <c r="G27" s="114"/>
      <c r="H27" s="114"/>
      <c r="I27" s="114"/>
      <c r="J27" s="114"/>
      <c r="K27" s="107"/>
      <c r="L27" s="114"/>
      <c r="M27" s="114"/>
    </row>
    <row r="28" spans="2:13" ht="12.75" customHeight="1" thickBot="1">
      <c r="B28" s="112" t="s">
        <v>5</v>
      </c>
      <c r="C28" s="4" t="s">
        <v>224</v>
      </c>
      <c r="D28" s="114">
        <v>21</v>
      </c>
      <c r="E28" s="114">
        <v>21</v>
      </c>
      <c r="F28" s="114">
        <v>19</v>
      </c>
      <c r="G28" s="115"/>
      <c r="H28" s="156">
        <v>21</v>
      </c>
      <c r="I28" s="114">
        <f>COUNTIF(D28:H29,21)</f>
        <v>3</v>
      </c>
      <c r="J28" s="114">
        <f t="shared" ref="J28" si="17">SUM(D28:H29)</f>
        <v>82</v>
      </c>
      <c r="K28" s="106">
        <f>SUM(G22:G31)</f>
        <v>64</v>
      </c>
      <c r="L28" s="114">
        <f t="shared" ref="L28" si="18">SUM(J28-K28)</f>
        <v>18</v>
      </c>
      <c r="M28" s="114">
        <v>1</v>
      </c>
    </row>
    <row r="29" spans="2:13" ht="12.75" customHeight="1" thickBot="1">
      <c r="B29" s="98"/>
      <c r="C29" s="5" t="s">
        <v>225</v>
      </c>
      <c r="D29" s="114"/>
      <c r="E29" s="114"/>
      <c r="F29" s="114"/>
      <c r="G29" s="115"/>
      <c r="H29" s="156"/>
      <c r="I29" s="114"/>
      <c r="J29" s="114"/>
      <c r="K29" s="107"/>
      <c r="L29" s="114"/>
      <c r="M29" s="114"/>
    </row>
    <row r="30" spans="2:13" ht="12.75" customHeight="1" thickBot="1">
      <c r="B30" s="112" t="s">
        <v>73</v>
      </c>
      <c r="C30" s="43" t="s">
        <v>226</v>
      </c>
      <c r="D30" s="114">
        <v>13</v>
      </c>
      <c r="E30" s="114">
        <v>20</v>
      </c>
      <c r="F30" s="114">
        <v>11</v>
      </c>
      <c r="G30" s="156">
        <v>13</v>
      </c>
      <c r="H30" s="157"/>
      <c r="I30" s="114">
        <f t="shared" ref="I30" si="19">COUNTIF(D30:H31,21)</f>
        <v>0</v>
      </c>
      <c r="J30" s="114">
        <f t="shared" ref="J30" si="20">SUM(D30:H31)</f>
        <v>57</v>
      </c>
      <c r="K30" s="106">
        <f>SUM(H22:H31)</f>
        <v>84</v>
      </c>
      <c r="L30" s="114">
        <f t="shared" ref="L30" si="21">SUM(J30-K30)</f>
        <v>-27</v>
      </c>
      <c r="M30" s="114">
        <v>5</v>
      </c>
    </row>
    <row r="31" spans="2:13" ht="12.75" customHeight="1" thickBot="1">
      <c r="B31" s="98"/>
      <c r="C31" s="5" t="s">
        <v>227</v>
      </c>
      <c r="D31" s="114"/>
      <c r="E31" s="114"/>
      <c r="F31" s="114"/>
      <c r="G31" s="156"/>
      <c r="H31" s="157"/>
      <c r="I31" s="114"/>
      <c r="J31" s="114"/>
      <c r="K31" s="107"/>
      <c r="L31" s="114"/>
      <c r="M31" s="114"/>
    </row>
    <row r="32" spans="2:13" ht="12.75" customHeight="1">
      <c r="B32" s="7"/>
      <c r="C32" s="10"/>
      <c r="D32" s="7"/>
      <c r="E32" s="7"/>
      <c r="F32" s="7"/>
    </row>
    <row r="33" spans="2:9" ht="12.75" customHeight="1">
      <c r="B33" s="11" t="s">
        <v>109</v>
      </c>
      <c r="C33" s="10"/>
      <c r="D33" s="7"/>
      <c r="E33" s="7"/>
      <c r="F33" s="7"/>
    </row>
    <row r="34" spans="2:9" ht="12.75" customHeight="1"/>
    <row r="35" spans="2:9" ht="12.75" customHeight="1"/>
    <row r="36" spans="2:9" ht="12.75" customHeight="1"/>
    <row r="37" spans="2:9" ht="13.5" thickBot="1"/>
    <row r="38" spans="2:9" ht="12.75" customHeight="1">
      <c r="B38" s="93" t="s">
        <v>140</v>
      </c>
      <c r="C38" s="94"/>
    </row>
    <row r="39" spans="2:9" ht="13.5" customHeight="1" thickBot="1">
      <c r="B39" s="95"/>
      <c r="C39" s="96"/>
    </row>
    <row r="40" spans="2:9" ht="13.5" thickBot="1"/>
    <row r="41" spans="2:9">
      <c r="B41" s="106">
        <v>1</v>
      </c>
      <c r="C41" s="49" t="s">
        <v>214</v>
      </c>
      <c r="D41" s="108" t="s">
        <v>17</v>
      </c>
      <c r="E41" s="110" t="s">
        <v>18</v>
      </c>
      <c r="F41" s="110" t="s">
        <v>19</v>
      </c>
      <c r="G41" s="54" t="s">
        <v>222</v>
      </c>
      <c r="H41" s="55"/>
      <c r="I41" s="110" t="s">
        <v>228</v>
      </c>
    </row>
    <row r="42" spans="2:9" ht="13.5" thickBot="1">
      <c r="B42" s="107"/>
      <c r="C42" s="15" t="s">
        <v>215</v>
      </c>
      <c r="D42" s="109"/>
      <c r="E42" s="111"/>
      <c r="F42" s="111"/>
      <c r="G42" s="56" t="s">
        <v>223</v>
      </c>
      <c r="H42" s="57"/>
      <c r="I42" s="111"/>
    </row>
    <row r="43" spans="2:9" ht="13.5" thickBot="1">
      <c r="B43" s="20"/>
      <c r="C43" s="11"/>
      <c r="G43" s="58"/>
      <c r="H43" s="58"/>
      <c r="I43" s="11"/>
    </row>
    <row r="44" spans="2:9">
      <c r="B44" s="106">
        <v>2</v>
      </c>
      <c r="C44" s="49" t="s">
        <v>224</v>
      </c>
      <c r="D44" s="108" t="s">
        <v>23</v>
      </c>
      <c r="E44" s="110" t="s">
        <v>18</v>
      </c>
      <c r="F44" s="110" t="s">
        <v>24</v>
      </c>
      <c r="G44" s="21" t="s">
        <v>229</v>
      </c>
      <c r="H44" s="17"/>
      <c r="I44" s="110" t="s">
        <v>230</v>
      </c>
    </row>
    <row r="45" spans="2:9" ht="13.5" thickBot="1">
      <c r="B45" s="107"/>
      <c r="C45" s="15" t="s">
        <v>225</v>
      </c>
      <c r="D45" s="109"/>
      <c r="E45" s="111"/>
      <c r="F45" s="111"/>
      <c r="G45" s="22" t="s">
        <v>213</v>
      </c>
      <c r="H45" s="19"/>
      <c r="I45" s="111"/>
    </row>
    <row r="46" spans="2:9">
      <c r="B46" s="7"/>
      <c r="C46" s="8"/>
      <c r="D46" s="23"/>
      <c r="E46" s="7"/>
      <c r="F46" s="24"/>
      <c r="G46" s="25"/>
      <c r="H46" s="10"/>
      <c r="I46" s="7"/>
    </row>
    <row r="47" spans="2:9">
      <c r="B47" s="7"/>
      <c r="C47" s="8"/>
      <c r="D47" s="23"/>
      <c r="E47" s="7"/>
      <c r="F47" s="24"/>
      <c r="G47" s="25"/>
      <c r="H47" s="10"/>
      <c r="I47" s="7"/>
    </row>
    <row r="49" spans="2:12" ht="13.5" thickBot="1"/>
    <row r="50" spans="2:12" ht="12.75" customHeight="1">
      <c r="B50" s="93" t="s">
        <v>147</v>
      </c>
      <c r="C50" s="94"/>
      <c r="D50" s="26"/>
      <c r="E50" s="26"/>
      <c r="F50" s="26"/>
      <c r="G50" s="26"/>
      <c r="H50" s="26"/>
      <c r="I50" s="26"/>
      <c r="J50" s="26"/>
      <c r="K50" s="26"/>
      <c r="L50" s="27"/>
    </row>
    <row r="51" spans="2:12" ht="13.5" customHeight="1" thickBot="1">
      <c r="B51" s="95"/>
      <c r="C51" s="96"/>
      <c r="D51" s="28"/>
      <c r="E51" s="28"/>
      <c r="F51" s="28"/>
      <c r="G51" s="28"/>
      <c r="H51" s="28"/>
      <c r="I51" s="28"/>
      <c r="J51" s="28"/>
      <c r="K51" s="28"/>
      <c r="L51" s="29"/>
    </row>
    <row r="53" spans="2:12" ht="13.5" thickBot="1"/>
    <row r="54" spans="2:12">
      <c r="B54" s="106">
        <v>1</v>
      </c>
      <c r="C54" s="14" t="s">
        <v>222</v>
      </c>
      <c r="D54" s="112" t="s">
        <v>18</v>
      </c>
      <c r="E54" s="190" t="s">
        <v>224</v>
      </c>
      <c r="F54" s="191"/>
      <c r="G54" s="192"/>
      <c r="H54" s="161" t="s">
        <v>231</v>
      </c>
      <c r="I54" s="91"/>
    </row>
    <row r="55" spans="2:12" ht="13.5" thickBot="1">
      <c r="B55" s="107"/>
      <c r="C55" s="13" t="s">
        <v>223</v>
      </c>
      <c r="D55" s="113"/>
      <c r="E55" s="193" t="s">
        <v>225</v>
      </c>
      <c r="F55" s="194"/>
      <c r="G55" s="195"/>
      <c r="H55" s="113"/>
      <c r="I55" s="92"/>
    </row>
    <row r="58" spans="2:12" ht="13.5" thickBot="1"/>
    <row r="59" spans="2:12" ht="12.75" customHeight="1">
      <c r="B59" s="85" t="s">
        <v>31</v>
      </c>
      <c r="C59" s="86"/>
      <c r="D59" s="86"/>
      <c r="E59" s="86"/>
      <c r="F59" s="86"/>
      <c r="G59" s="86"/>
      <c r="H59" s="86"/>
      <c r="I59" s="86"/>
      <c r="J59" s="86"/>
      <c r="K59" s="86"/>
      <c r="L59" s="87"/>
    </row>
    <row r="60" spans="2:12" ht="13.5" customHeight="1" thickBot="1">
      <c r="B60" s="88"/>
      <c r="C60" s="89"/>
      <c r="D60" s="89"/>
      <c r="E60" s="89"/>
      <c r="F60" s="89"/>
      <c r="G60" s="89"/>
      <c r="H60" s="89"/>
      <c r="I60" s="89"/>
      <c r="J60" s="89"/>
      <c r="K60" s="89"/>
      <c r="L60" s="90"/>
    </row>
    <row r="142" spans="1:1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</row>
    <row r="143" spans="1:1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</row>
  </sheetData>
  <sheetProtection password="DEF3" sheet="1" objects="1" scenarios="1"/>
  <mergeCells count="151"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5:C6"/>
    <mergeCell ref="D5:D6"/>
    <mergeCell ref="E5:E6"/>
    <mergeCell ref="F5:F6"/>
    <mergeCell ref="G5:G6"/>
    <mergeCell ref="H5:H6"/>
    <mergeCell ref="I5:I6"/>
    <mergeCell ref="J5:J6"/>
    <mergeCell ref="K5:K6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H15:H16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H22:H23"/>
    <mergeCell ref="K28:K29"/>
    <mergeCell ref="L28:L29"/>
    <mergeCell ref="M28:M29"/>
    <mergeCell ref="I26:I27"/>
    <mergeCell ref="J26:J27"/>
    <mergeCell ref="K26:K27"/>
    <mergeCell ref="L26:L27"/>
    <mergeCell ref="M26:M27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6:H27"/>
    <mergeCell ref="B30:B31"/>
    <mergeCell ref="D30:D31"/>
    <mergeCell ref="E30:E31"/>
    <mergeCell ref="F30:F31"/>
    <mergeCell ref="G30:G31"/>
    <mergeCell ref="H30:H31"/>
    <mergeCell ref="H28:H29"/>
    <mergeCell ref="I28:I29"/>
    <mergeCell ref="J28:J29"/>
    <mergeCell ref="B59:L60"/>
    <mergeCell ref="B1:M2"/>
    <mergeCell ref="B50:C51"/>
    <mergeCell ref="B54:B55"/>
    <mergeCell ref="D54:D55"/>
    <mergeCell ref="E54:G54"/>
    <mergeCell ref="H54:I55"/>
    <mergeCell ref="E55:G55"/>
    <mergeCell ref="B41:B42"/>
    <mergeCell ref="D41:D42"/>
    <mergeCell ref="E41:E42"/>
    <mergeCell ref="F41:F42"/>
    <mergeCell ref="I41:I42"/>
    <mergeCell ref="B44:B45"/>
    <mergeCell ref="D44:D45"/>
    <mergeCell ref="E44:E45"/>
    <mergeCell ref="F44:F45"/>
    <mergeCell ref="I44:I45"/>
    <mergeCell ref="I30:I31"/>
    <mergeCell ref="J30:J31"/>
    <mergeCell ref="K30:K31"/>
    <mergeCell ref="L30:L31"/>
    <mergeCell ref="M30:M31"/>
    <mergeCell ref="B38:C39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Ladies League A&amp;B</vt:lpstr>
      <vt:lpstr>Mixed League B</vt:lpstr>
      <vt:lpstr>Mixed League A</vt:lpstr>
      <vt:lpstr>Men's League B</vt:lpstr>
      <vt:lpstr>Men's League A</vt:lpstr>
      <vt:lpstr>Mens Singles A</vt:lpstr>
      <vt:lpstr>Mens Singles B</vt:lpstr>
      <vt:lpstr>Women's Singles A</vt:lpstr>
      <vt:lpstr>Men's Soc</vt:lpstr>
      <vt:lpstr>Ladies Social</vt:lpstr>
      <vt:lpstr>Mixed Sc</vt:lpstr>
      <vt:lpstr>Finalists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WayneP</dc:creator>
  <cp:lastModifiedBy>WayneP</cp:lastModifiedBy>
  <dcterms:created xsi:type="dcterms:W3CDTF">2016-06-10T16:31:30Z</dcterms:created>
  <dcterms:modified xsi:type="dcterms:W3CDTF">2016-06-11T13:17:11Z</dcterms:modified>
</cp:coreProperties>
</file>