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7740"/>
  </bookViews>
  <sheets>
    <sheet name="Men's B" sheetId="1" r:id="rId1"/>
    <sheet name="Men's Soc" sheetId="2" r:id="rId2"/>
    <sheet name="Ladies Social" sheetId="3" r:id="rId3"/>
    <sheet name="Ladies League" sheetId="4" r:id="rId4"/>
    <sheet name="Mixed Sc" sheetId="5" r:id="rId5"/>
    <sheet name="Mixed League" sheetId="6" r:id="rId6"/>
    <sheet name="Men's A " sheetId="7" r:id="rId7"/>
    <sheet name="Finalists" sheetId="8" r:id="rId8"/>
  </sheets>
  <externalReferences>
    <externalReference r:id="rId9"/>
    <externalReference r:id="rId10"/>
  </externalReferences>
  <definedNames>
    <definedName name="_xlnm._FilterDatabase" localSheetId="3" hidden="1">'Ladies League'!$B$93:$F$94</definedName>
  </definedNames>
  <calcPr calcId="125725"/>
</workbook>
</file>

<file path=xl/calcChain.xml><?xml version="1.0" encoding="utf-8"?>
<calcChain xmlns="http://schemas.openxmlformats.org/spreadsheetml/2006/main">
  <c r="G95" i="7"/>
  <c r="C83"/>
  <c r="B66"/>
  <c r="K59"/>
  <c r="J59"/>
  <c r="L59" s="1"/>
  <c r="I59"/>
  <c r="C58"/>
  <c r="K57"/>
  <c r="J57"/>
  <c r="L57" s="1"/>
  <c r="I57"/>
  <c r="C57"/>
  <c r="C56"/>
  <c r="K55"/>
  <c r="J55"/>
  <c r="L55" s="1"/>
  <c r="I55"/>
  <c r="C55"/>
  <c r="C54"/>
  <c r="K53"/>
  <c r="J53"/>
  <c r="L53" s="1"/>
  <c r="I53"/>
  <c r="C53"/>
  <c r="K51"/>
  <c r="J51"/>
  <c r="L51" s="1"/>
  <c r="I51"/>
  <c r="C51"/>
  <c r="C44"/>
  <c r="J43"/>
  <c r="I43"/>
  <c r="K43" s="1"/>
  <c r="H43"/>
  <c r="C43"/>
  <c r="C42"/>
  <c r="J41"/>
  <c r="I41"/>
  <c r="K41" s="1"/>
  <c r="H41"/>
  <c r="C41"/>
  <c r="C40"/>
  <c r="J39"/>
  <c r="I39"/>
  <c r="K39" s="1"/>
  <c r="H39"/>
  <c r="C39"/>
  <c r="C38"/>
  <c r="J37"/>
  <c r="I37"/>
  <c r="K37" s="1"/>
  <c r="H37"/>
  <c r="C37"/>
  <c r="C29"/>
  <c r="J28"/>
  <c r="I28"/>
  <c r="K28" s="1"/>
  <c r="H28"/>
  <c r="C28"/>
  <c r="C27"/>
  <c r="J26"/>
  <c r="I26"/>
  <c r="K26" s="1"/>
  <c r="H26"/>
  <c r="C26"/>
  <c r="C25"/>
  <c r="J24"/>
  <c r="I24"/>
  <c r="K24" s="1"/>
  <c r="H24"/>
  <c r="C24"/>
  <c r="C23"/>
  <c r="J22"/>
  <c r="I22"/>
  <c r="K22" s="1"/>
  <c r="H22"/>
  <c r="C22"/>
  <c r="C16"/>
  <c r="K15"/>
  <c r="J15"/>
  <c r="L15" s="1"/>
  <c r="I15"/>
  <c r="C15"/>
  <c r="C14"/>
  <c r="K13"/>
  <c r="J13"/>
  <c r="L13" s="1"/>
  <c r="I13"/>
  <c r="C13"/>
  <c r="C12"/>
  <c r="K11"/>
  <c r="J11"/>
  <c r="L11" s="1"/>
  <c r="I11"/>
  <c r="C11"/>
  <c r="C10"/>
  <c r="K9"/>
  <c r="J9"/>
  <c r="L9" s="1"/>
  <c r="I9"/>
  <c r="C9"/>
  <c r="C8"/>
  <c r="K7"/>
  <c r="J7"/>
  <c r="L7" s="1"/>
  <c r="I7"/>
  <c r="C7"/>
  <c r="B66" i="6"/>
  <c r="C59"/>
  <c r="J58"/>
  <c r="I58"/>
  <c r="K58" s="1"/>
  <c r="H58"/>
  <c r="C58"/>
  <c r="C57"/>
  <c r="J56"/>
  <c r="I56"/>
  <c r="K56" s="1"/>
  <c r="H56"/>
  <c r="C56"/>
  <c r="C55"/>
  <c r="J54"/>
  <c r="I54"/>
  <c r="K54" s="1"/>
  <c r="H54"/>
  <c r="C54"/>
  <c r="J52"/>
  <c r="I52"/>
  <c r="K52" s="1"/>
  <c r="H52"/>
  <c r="C44"/>
  <c r="J43"/>
  <c r="I43"/>
  <c r="K43" s="1"/>
  <c r="H43"/>
  <c r="C43"/>
  <c r="C42"/>
  <c r="J41"/>
  <c r="I41"/>
  <c r="K41" s="1"/>
  <c r="H41"/>
  <c r="C41"/>
  <c r="C40"/>
  <c r="J39"/>
  <c r="I39"/>
  <c r="K39" s="1"/>
  <c r="H39"/>
  <c r="C39"/>
  <c r="C38"/>
  <c r="J37"/>
  <c r="I37"/>
  <c r="K37" s="1"/>
  <c r="H37"/>
  <c r="C37"/>
  <c r="C29"/>
  <c r="J28"/>
  <c r="I28"/>
  <c r="K28" s="1"/>
  <c r="H28"/>
  <c r="C28"/>
  <c r="C27"/>
  <c r="J26"/>
  <c r="I26"/>
  <c r="K26" s="1"/>
  <c r="H26"/>
  <c r="C26"/>
  <c r="J24"/>
  <c r="I24"/>
  <c r="K24" s="1"/>
  <c r="H24"/>
  <c r="C24"/>
  <c r="C23"/>
  <c r="J22"/>
  <c r="I22"/>
  <c r="K22" s="1"/>
  <c r="H22"/>
  <c r="C22"/>
  <c r="C14"/>
  <c r="J13"/>
  <c r="I13"/>
  <c r="K13" s="1"/>
  <c r="H13"/>
  <c r="C13"/>
  <c r="C12"/>
  <c r="J11"/>
  <c r="I11"/>
  <c r="K11" s="1"/>
  <c r="H11"/>
  <c r="C11"/>
  <c r="C10"/>
  <c r="J9"/>
  <c r="I9"/>
  <c r="K9" s="1"/>
  <c r="H9"/>
  <c r="C9"/>
  <c r="C8"/>
  <c r="J7"/>
  <c r="I7"/>
  <c r="K7" s="1"/>
  <c r="H7"/>
  <c r="C7"/>
  <c r="G96" i="5"/>
  <c r="C96"/>
  <c r="G95"/>
  <c r="C95"/>
  <c r="G93"/>
  <c r="C93"/>
  <c r="G92"/>
  <c r="C92"/>
  <c r="G84"/>
  <c r="C84"/>
  <c r="G83"/>
  <c r="C83"/>
  <c r="G81"/>
  <c r="C81"/>
  <c r="G80"/>
  <c r="C80"/>
  <c r="G78"/>
  <c r="C78"/>
  <c r="G77"/>
  <c r="C77"/>
  <c r="G75"/>
  <c r="C75"/>
  <c r="G74"/>
  <c r="C74"/>
  <c r="B66"/>
  <c r="B62"/>
  <c r="C60"/>
  <c r="K59"/>
  <c r="J59"/>
  <c r="L59" s="1"/>
  <c r="I59"/>
  <c r="C59"/>
  <c r="C58"/>
  <c r="K57"/>
  <c r="J57"/>
  <c r="L57" s="1"/>
  <c r="I57"/>
  <c r="C57"/>
  <c r="C56"/>
  <c r="K55"/>
  <c r="J55"/>
  <c r="L55" s="1"/>
  <c r="I55"/>
  <c r="C55"/>
  <c r="C54"/>
  <c r="K53"/>
  <c r="J53"/>
  <c r="L53" s="1"/>
  <c r="I53"/>
  <c r="C53"/>
  <c r="C52"/>
  <c r="K51"/>
  <c r="J51"/>
  <c r="L51" s="1"/>
  <c r="I51"/>
  <c r="C51"/>
  <c r="B47"/>
  <c r="C45"/>
  <c r="K44"/>
  <c r="J44"/>
  <c r="L44" s="1"/>
  <c r="I44"/>
  <c r="C44"/>
  <c r="C43"/>
  <c r="K42"/>
  <c r="J42"/>
  <c r="L42" s="1"/>
  <c r="I42"/>
  <c r="C42"/>
  <c r="C41"/>
  <c r="K40"/>
  <c r="J40"/>
  <c r="L40" s="1"/>
  <c r="I40"/>
  <c r="C40"/>
  <c r="C39"/>
  <c r="K38"/>
  <c r="J38"/>
  <c r="L38" s="1"/>
  <c r="I38"/>
  <c r="C38"/>
  <c r="C37"/>
  <c r="K36"/>
  <c r="J36"/>
  <c r="L36" s="1"/>
  <c r="I36"/>
  <c r="C36"/>
  <c r="B32"/>
  <c r="C30"/>
  <c r="K29"/>
  <c r="J29"/>
  <c r="L29" s="1"/>
  <c r="I29"/>
  <c r="C29"/>
  <c r="C28"/>
  <c r="K27"/>
  <c r="J27"/>
  <c r="L27" s="1"/>
  <c r="I27"/>
  <c r="C27"/>
  <c r="C26"/>
  <c r="K25"/>
  <c r="J25"/>
  <c r="L25" s="1"/>
  <c r="I25"/>
  <c r="C25"/>
  <c r="C24"/>
  <c r="K23"/>
  <c r="J23"/>
  <c r="L23" s="1"/>
  <c r="I23"/>
  <c r="C23"/>
  <c r="C22"/>
  <c r="K21"/>
  <c r="J21"/>
  <c r="L21" s="1"/>
  <c r="I21"/>
  <c r="C21"/>
  <c r="C15"/>
  <c r="K14"/>
  <c r="J14"/>
  <c r="L14" s="1"/>
  <c r="I14"/>
  <c r="C14"/>
  <c r="C13"/>
  <c r="K12"/>
  <c r="J12"/>
  <c r="L12" s="1"/>
  <c r="I12"/>
  <c r="C12"/>
  <c r="C11"/>
  <c r="K10"/>
  <c r="J10"/>
  <c r="L10" s="1"/>
  <c r="I10"/>
  <c r="C10"/>
  <c r="C9"/>
  <c r="K8"/>
  <c r="J8"/>
  <c r="L8" s="1"/>
  <c r="I8"/>
  <c r="C8"/>
  <c r="C7"/>
  <c r="K6"/>
  <c r="J6"/>
  <c r="L6" s="1"/>
  <c r="I6"/>
  <c r="C6"/>
  <c r="G94" i="4"/>
  <c r="C94"/>
  <c r="G93"/>
  <c r="C93"/>
  <c r="G91"/>
  <c r="G90"/>
  <c r="B64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C29"/>
  <c r="J28"/>
  <c r="I28"/>
  <c r="K28" s="1"/>
  <c r="H28"/>
  <c r="C28"/>
  <c r="C27"/>
  <c r="J26"/>
  <c r="I26"/>
  <c r="K26" s="1"/>
  <c r="H26"/>
  <c r="C26"/>
  <c r="C25"/>
  <c r="J24"/>
  <c r="I24"/>
  <c r="K24" s="1"/>
  <c r="H24"/>
  <c r="C24"/>
  <c r="C23"/>
  <c r="J22"/>
  <c r="I22"/>
  <c r="K22" s="1"/>
  <c r="H22"/>
  <c r="C22"/>
  <c r="C14"/>
  <c r="J13"/>
  <c r="I13"/>
  <c r="K13" s="1"/>
  <c r="H13"/>
  <c r="C13"/>
  <c r="C12"/>
  <c r="J11"/>
  <c r="I11"/>
  <c r="K11" s="1"/>
  <c r="H11"/>
  <c r="C11"/>
  <c r="C10"/>
  <c r="J9"/>
  <c r="I9"/>
  <c r="K9" s="1"/>
  <c r="H9"/>
  <c r="C9"/>
  <c r="C8"/>
  <c r="J7"/>
  <c r="I7"/>
  <c r="K7" s="1"/>
  <c r="H7"/>
  <c r="C7"/>
  <c r="G75" i="3"/>
  <c r="C75"/>
  <c r="G74"/>
  <c r="C74"/>
  <c r="B66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C29"/>
  <c r="J28"/>
  <c r="I28"/>
  <c r="K28" s="1"/>
  <c r="H28"/>
  <c r="C28"/>
  <c r="C27"/>
  <c r="J26"/>
  <c r="I26"/>
  <c r="K26" s="1"/>
  <c r="H26"/>
  <c r="C26"/>
  <c r="C25"/>
  <c r="J24"/>
  <c r="I24"/>
  <c r="K24" s="1"/>
  <c r="H24"/>
  <c r="C24"/>
  <c r="C23"/>
  <c r="J22"/>
  <c r="I22"/>
  <c r="K22" s="1"/>
  <c r="H22"/>
  <c r="C22"/>
  <c r="J13"/>
  <c r="I13"/>
  <c r="K13" s="1"/>
  <c r="H13"/>
  <c r="C12"/>
  <c r="J11"/>
  <c r="I11"/>
  <c r="K11" s="1"/>
  <c r="H11"/>
  <c r="C11"/>
  <c r="C10"/>
  <c r="J9"/>
  <c r="I9"/>
  <c r="K9" s="1"/>
  <c r="H9"/>
  <c r="C9"/>
  <c r="C8"/>
  <c r="J7"/>
  <c r="I7"/>
  <c r="K7" s="1"/>
  <c r="H7"/>
  <c r="C7"/>
  <c r="B67" i="2"/>
  <c r="C60"/>
  <c r="K59"/>
  <c r="J59"/>
  <c r="L59" s="1"/>
  <c r="I59"/>
  <c r="C59"/>
  <c r="C58"/>
  <c r="K57"/>
  <c r="J57"/>
  <c r="L57" s="1"/>
  <c r="I57"/>
  <c r="C57"/>
  <c r="C56"/>
  <c r="K55"/>
  <c r="J55"/>
  <c r="L55" s="1"/>
  <c r="I55"/>
  <c r="C55"/>
  <c r="C54"/>
  <c r="K53"/>
  <c r="J53"/>
  <c r="L53" s="1"/>
  <c r="I53"/>
  <c r="C53"/>
  <c r="C52"/>
  <c r="K51"/>
  <c r="J51"/>
  <c r="L51" s="1"/>
  <c r="I51"/>
  <c r="C51"/>
  <c r="C44"/>
  <c r="J43"/>
  <c r="I43"/>
  <c r="K43" s="1"/>
  <c r="H43"/>
  <c r="C43"/>
  <c r="C42"/>
  <c r="J41"/>
  <c r="I41"/>
  <c r="K41" s="1"/>
  <c r="H41"/>
  <c r="C41"/>
  <c r="C40"/>
  <c r="J39"/>
  <c r="I39"/>
  <c r="K39" s="1"/>
  <c r="H39"/>
  <c r="C39"/>
  <c r="C38"/>
  <c r="J37"/>
  <c r="I37"/>
  <c r="K37" s="1"/>
  <c r="H37"/>
  <c r="C37"/>
  <c r="C29"/>
  <c r="J28"/>
  <c r="I28"/>
  <c r="K28" s="1"/>
  <c r="H28"/>
  <c r="C28"/>
  <c r="C27"/>
  <c r="J26"/>
  <c r="I26"/>
  <c r="K26" s="1"/>
  <c r="H26"/>
  <c r="C26"/>
  <c r="C25"/>
  <c r="J24"/>
  <c r="I24"/>
  <c r="K24" s="1"/>
  <c r="H24"/>
  <c r="C24"/>
  <c r="J22"/>
  <c r="I22"/>
  <c r="K22" s="1"/>
  <c r="H22"/>
  <c r="C14"/>
  <c r="J13"/>
  <c r="I13"/>
  <c r="K13" s="1"/>
  <c r="H13"/>
  <c r="C13"/>
  <c r="C12"/>
  <c r="J11"/>
  <c r="I11"/>
  <c r="K11" s="1"/>
  <c r="H11"/>
  <c r="C11"/>
  <c r="C10"/>
  <c r="J9"/>
  <c r="I9"/>
  <c r="K9" s="1"/>
  <c r="H9"/>
  <c r="C9"/>
  <c r="C8"/>
  <c r="J7"/>
  <c r="I7"/>
  <c r="K7" s="1"/>
  <c r="H7"/>
  <c r="C7"/>
  <c r="B65" i="1"/>
  <c r="B62"/>
  <c r="C60"/>
  <c r="K59"/>
  <c r="J59"/>
  <c r="L59" s="1"/>
  <c r="I59"/>
  <c r="C59"/>
  <c r="C58"/>
  <c r="K57"/>
  <c r="J57"/>
  <c r="L57" s="1"/>
  <c r="I57"/>
  <c r="C57"/>
  <c r="C56"/>
  <c r="K55"/>
  <c r="J55"/>
  <c r="L55" s="1"/>
  <c r="I55"/>
  <c r="C55"/>
  <c r="C54"/>
  <c r="K53"/>
  <c r="J53"/>
  <c r="L53" s="1"/>
  <c r="I53"/>
  <c r="C53"/>
  <c r="C52"/>
  <c r="K51"/>
  <c r="J51"/>
  <c r="L51" s="1"/>
  <c r="I51"/>
  <c r="C51"/>
  <c r="B47"/>
  <c r="C45"/>
  <c r="K44"/>
  <c r="J44"/>
  <c r="L44" s="1"/>
  <c r="I44"/>
  <c r="C44"/>
  <c r="C43"/>
  <c r="K42"/>
  <c r="J42"/>
  <c r="L42" s="1"/>
  <c r="I42"/>
  <c r="C42"/>
  <c r="C41"/>
  <c r="K40"/>
  <c r="J40"/>
  <c r="L40" s="1"/>
  <c r="I40"/>
  <c r="C40"/>
  <c r="C39"/>
  <c r="K38"/>
  <c r="J38"/>
  <c r="L38" s="1"/>
  <c r="I38"/>
  <c r="C38"/>
  <c r="C37"/>
  <c r="K36"/>
  <c r="J36"/>
  <c r="L36" s="1"/>
  <c r="I36"/>
  <c r="C36"/>
  <c r="B32"/>
  <c r="C30"/>
  <c r="K29"/>
  <c r="J29"/>
  <c r="L29" s="1"/>
  <c r="I29"/>
  <c r="C29"/>
  <c r="C28"/>
  <c r="K27"/>
  <c r="J27"/>
  <c r="L27" s="1"/>
  <c r="I27"/>
  <c r="C27"/>
  <c r="C26"/>
  <c r="K25"/>
  <c r="J25"/>
  <c r="L25" s="1"/>
  <c r="I25"/>
  <c r="C25"/>
  <c r="C24"/>
  <c r="K23"/>
  <c r="J23"/>
  <c r="L23" s="1"/>
  <c r="I23"/>
  <c r="C23"/>
  <c r="C22"/>
  <c r="K21"/>
  <c r="J21"/>
  <c r="L21" s="1"/>
  <c r="I21"/>
  <c r="C21"/>
  <c r="C15"/>
  <c r="K14"/>
  <c r="J14"/>
  <c r="L14" s="1"/>
  <c r="I14"/>
  <c r="C14"/>
  <c r="C13"/>
  <c r="K12"/>
  <c r="J12"/>
  <c r="L12" s="1"/>
  <c r="I12"/>
  <c r="C12"/>
  <c r="C11"/>
  <c r="K10"/>
  <c r="J10"/>
  <c r="L10" s="1"/>
  <c r="I10"/>
  <c r="C10"/>
  <c r="C9"/>
  <c r="K8"/>
  <c r="J8"/>
  <c r="L8" s="1"/>
  <c r="I8"/>
  <c r="C8"/>
  <c r="C7"/>
  <c r="K6"/>
  <c r="J6"/>
  <c r="L6" s="1"/>
  <c r="I6"/>
  <c r="C6"/>
</calcChain>
</file>

<file path=xl/sharedStrings.xml><?xml version="1.0" encoding="utf-8"?>
<sst xmlns="http://schemas.openxmlformats.org/spreadsheetml/2006/main" count="854" uniqueCount="172">
  <si>
    <t>MEN'S LEAGUE 'B' RESULTS - DEC 2015</t>
  </si>
  <si>
    <t>Group A</t>
  </si>
  <si>
    <t>A</t>
  </si>
  <si>
    <t>B</t>
  </si>
  <si>
    <t>C</t>
  </si>
  <si>
    <t>D</t>
  </si>
  <si>
    <t>E</t>
  </si>
  <si>
    <t>Wins</t>
  </si>
  <si>
    <t>For</t>
  </si>
  <si>
    <t>Against</t>
  </si>
  <si>
    <t>Diff</t>
  </si>
  <si>
    <t>#</t>
  </si>
  <si>
    <t>Order   - A v C,   B v D,  C v E,  A v D,  B v E,  C v D,  A v E,  B v C,  D v E,  A v B   (Circle = Game on,   X = Finished)</t>
  </si>
  <si>
    <t>Group B</t>
  </si>
  <si>
    <t>Group C</t>
  </si>
  <si>
    <t>Group D</t>
  </si>
  <si>
    <t>MEN'S QUARTERS</t>
  </si>
  <si>
    <t>Sohail Asharaf</t>
  </si>
  <si>
    <t>A1</t>
  </si>
  <si>
    <t>vs</t>
  </si>
  <si>
    <t>B2</t>
  </si>
  <si>
    <t>Gaurav</t>
  </si>
  <si>
    <t>21--15</t>
  </si>
  <si>
    <t>Mohammed Waleed</t>
  </si>
  <si>
    <t>Neil Thompson</t>
  </si>
  <si>
    <t>Emile Sinclair</t>
  </si>
  <si>
    <t>B1</t>
  </si>
  <si>
    <t>A2</t>
  </si>
  <si>
    <t>Christopher Villa</t>
  </si>
  <si>
    <t>13--21</t>
  </si>
  <si>
    <t>Ngou Long Kam</t>
  </si>
  <si>
    <t>Ifkar Arifin</t>
  </si>
  <si>
    <t>Timothy Yau</t>
  </si>
  <si>
    <t>C1</t>
  </si>
  <si>
    <t>D2</t>
  </si>
  <si>
    <t>Mike Lam</t>
  </si>
  <si>
    <t>21--16</t>
  </si>
  <si>
    <t>Nikhil Patel</t>
  </si>
  <si>
    <t>Alex Fu</t>
  </si>
  <si>
    <t>Gopircy Sivasundram</t>
  </si>
  <si>
    <t>D1</t>
  </si>
  <si>
    <t>C2</t>
  </si>
  <si>
    <t>Paul Li</t>
  </si>
  <si>
    <t>21--10</t>
  </si>
  <si>
    <t>Arif</t>
  </si>
  <si>
    <t>Chi Chun Wan</t>
  </si>
  <si>
    <t>MEN'S SEMI'S</t>
  </si>
  <si>
    <t>Sohail Ashraf</t>
  </si>
  <si>
    <t>21--12</t>
  </si>
  <si>
    <t>Gopit Sivasundram</t>
  </si>
  <si>
    <t>16--21</t>
  </si>
  <si>
    <t>MEN'S FINALS</t>
  </si>
  <si>
    <t>12--21</t>
  </si>
  <si>
    <t>See Website &amp; Facebook for Pictures of Finalist and Videos</t>
  </si>
  <si>
    <t>MEN'S SOCIAL RESULTS - DEC 2015</t>
  </si>
  <si>
    <t>Order of Play  -  A v B       C v D        A v C       B v D        A v D       B v C      (Circle = Game on,   X = Finished)</t>
  </si>
  <si>
    <t>Vinh Quan</t>
  </si>
  <si>
    <t>Ram Sundaram</t>
  </si>
  <si>
    <t>Peter Su</t>
  </si>
  <si>
    <t>Graham Balchin</t>
  </si>
  <si>
    <t>21--14</t>
  </si>
  <si>
    <t>Vi Bang</t>
  </si>
  <si>
    <t>Anthony McDonald</t>
  </si>
  <si>
    <t>Badri Limbu</t>
  </si>
  <si>
    <t>Nakndra Rai</t>
  </si>
  <si>
    <t>Aaron Yau</t>
  </si>
  <si>
    <t xml:space="preserve">Dhan </t>
  </si>
  <si>
    <t>Hoyia Lam</t>
  </si>
  <si>
    <t>Ram</t>
  </si>
  <si>
    <t>Graham Gosine</t>
  </si>
  <si>
    <t>Biyay</t>
  </si>
  <si>
    <t>James Coyne</t>
  </si>
  <si>
    <t>Suk</t>
  </si>
  <si>
    <t>Ram Sundarm</t>
  </si>
  <si>
    <t>Vin Quan</t>
  </si>
  <si>
    <t>Graham</t>
  </si>
  <si>
    <t>Gosine</t>
  </si>
  <si>
    <t>Hoyin Lam</t>
  </si>
  <si>
    <t>James</t>
  </si>
  <si>
    <t>Coyne</t>
  </si>
  <si>
    <t>21--18</t>
  </si>
  <si>
    <t>LADIES SOCIAL RESULTS - DEC 2015</t>
  </si>
  <si>
    <t>LADIES PLATE</t>
  </si>
  <si>
    <t>A3</t>
  </si>
  <si>
    <t>B3</t>
  </si>
  <si>
    <t>15--21</t>
  </si>
  <si>
    <t>LADIES SEMI'S</t>
  </si>
  <si>
    <t>Shang-Shang Lau</t>
  </si>
  <si>
    <t xml:space="preserve">Diana Weise </t>
  </si>
  <si>
    <t>Chee Wong</t>
  </si>
  <si>
    <t>Hilna Fontiane</t>
  </si>
  <si>
    <t>Samatha Gonzalez</t>
  </si>
  <si>
    <t>Meena Limbu</t>
  </si>
  <si>
    <t>18--21</t>
  </si>
  <si>
    <t>Rhianna Hylton</t>
  </si>
  <si>
    <t>Saliza Limbu</t>
  </si>
  <si>
    <t>LADIES FINALS</t>
  </si>
  <si>
    <t>LADIES LEAGUE RESULTS - DEC 2015</t>
  </si>
  <si>
    <t>LADIES QUARTERS</t>
  </si>
  <si>
    <t>Tifanny Lok</t>
  </si>
  <si>
    <t>Annabel Hong</t>
  </si>
  <si>
    <t>21--13</t>
  </si>
  <si>
    <t xml:space="preserve"> </t>
  </si>
  <si>
    <t>Tiffany Lok</t>
  </si>
  <si>
    <t>Jo Newson</t>
  </si>
  <si>
    <t>14-21  / 19-21</t>
  </si>
  <si>
    <t>Erin Parks</t>
  </si>
  <si>
    <t>MIXED SOCIAL RESULTS - DEC 2015</t>
  </si>
  <si>
    <t>MIXED QUARTERS</t>
  </si>
  <si>
    <t>MIXED SEMI'S</t>
  </si>
  <si>
    <t>MIXED FINALS</t>
  </si>
  <si>
    <t>Luke Lo</t>
  </si>
  <si>
    <t>Khem Ale</t>
  </si>
  <si>
    <t>21--19</t>
  </si>
  <si>
    <t>Miko Zhong</t>
  </si>
  <si>
    <t>Kamala Limbu</t>
  </si>
  <si>
    <t>MIXED LEAGUE RESULTS - DEC 2015</t>
  </si>
  <si>
    <t>Donnette Hamilton</t>
  </si>
  <si>
    <t>Richard Ralph</t>
  </si>
  <si>
    <t>Tina Chu li</t>
  </si>
  <si>
    <t>MIXED  QUARTERS</t>
  </si>
  <si>
    <t>Lawrence Nemestothy</t>
  </si>
  <si>
    <t>Matt Hilson</t>
  </si>
  <si>
    <t>21--9</t>
  </si>
  <si>
    <t>Erin Parkes</t>
  </si>
  <si>
    <t>Sandra Robinson</t>
  </si>
  <si>
    <t>Rudy Sutoto</t>
  </si>
  <si>
    <t>Joseph Limbu</t>
  </si>
  <si>
    <t>Sakun Limbu</t>
  </si>
  <si>
    <t>Tom Long</t>
  </si>
  <si>
    <t>Adam Dudley</t>
  </si>
  <si>
    <t>Nuriah Haleem</t>
  </si>
  <si>
    <t>David Kane</t>
  </si>
  <si>
    <t>Tina Chong</t>
  </si>
  <si>
    <t>Rebecca Tung</t>
  </si>
  <si>
    <t>17--21</t>
  </si>
  <si>
    <t>18-21 / 21-10 / 19-21</t>
  </si>
  <si>
    <t>MEN'S LEAGUE 'A' RESULTS - DEC 2015</t>
  </si>
  <si>
    <t>Rudi Sutoto</t>
  </si>
  <si>
    <t>Paul Freeman</t>
  </si>
  <si>
    <t>Man Hei Lee</t>
  </si>
  <si>
    <t>21-14</t>
  </si>
  <si>
    <t>Lawrence Nemostothy</t>
  </si>
  <si>
    <t>Leon Jake Lim</t>
  </si>
  <si>
    <t>Jerry Cheng</t>
  </si>
  <si>
    <t>Simon Reed</t>
  </si>
  <si>
    <t>Aaron Cheng</t>
  </si>
  <si>
    <t>Akul Patel</t>
  </si>
  <si>
    <t>Craig Taylor</t>
  </si>
  <si>
    <t>David Greatorex</t>
  </si>
  <si>
    <t>Martin Lieu</t>
  </si>
  <si>
    <t>Terry Wong</t>
  </si>
  <si>
    <t>Lawrence nemostothy</t>
  </si>
  <si>
    <t>Criag Taylor</t>
  </si>
  <si>
    <t>21-18 / 21-15</t>
  </si>
  <si>
    <t>All-Stars 11th Open Finalists - Dec 2015</t>
  </si>
  <si>
    <t>MEN'S LEAGUE B</t>
  </si>
  <si>
    <t>Gopi Sivasundram</t>
  </si>
  <si>
    <t xml:space="preserve">Mohammed Waleed </t>
  </si>
  <si>
    <t>MEN'S SOCIAL</t>
  </si>
  <si>
    <t>LADIES SOCIAL</t>
  </si>
  <si>
    <t>Maeena Limbu</t>
  </si>
  <si>
    <t>MIXED SOCIAL</t>
  </si>
  <si>
    <t>Miko Zhang</t>
  </si>
  <si>
    <t>LADIES LEAGUE</t>
  </si>
  <si>
    <t>21--14 / 21-19</t>
  </si>
  <si>
    <t>MIXED LEAGUE</t>
  </si>
  <si>
    <t>David Tung</t>
  </si>
  <si>
    <t>18-21  /  21-10  /  19-21</t>
  </si>
  <si>
    <t>Rebecca Kane</t>
  </si>
  <si>
    <t>MEN'S LEAGUE A</t>
  </si>
  <si>
    <t>21--18  /  21--15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</si>
</sst>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7" xfId="0" applyFont="1" applyBorder="1"/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/>
    <xf numFmtId="0" fontId="2" fillId="0" borderId="12" xfId="0" applyFont="1" applyBorder="1"/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3" borderId="9" xfId="0" applyFont="1" applyFill="1" applyBorder="1"/>
    <xf numFmtId="0" fontId="0" fillId="4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3" borderId="7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4" fillId="3" borderId="9" xfId="0" applyFont="1" applyFill="1" applyBorder="1"/>
    <xf numFmtId="0" fontId="2" fillId="0" borderId="4" xfId="0" applyFont="1" applyBorder="1"/>
    <xf numFmtId="0" fontId="2" fillId="0" borderId="6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4" fillId="0" borderId="7" xfId="0" applyFont="1" applyBorder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4" fillId="0" borderId="9" xfId="0" applyFont="1" applyBorder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7" xfId="0" applyBorder="1"/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2" xfId="0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" fontId="0" fillId="0" borderId="0" xfId="0" applyNumberFormat="1"/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3" borderId="4" xfId="0" applyFont="1" applyFill="1" applyBorder="1" applyAlignment="1"/>
    <xf numFmtId="0" fontId="2" fillId="0" borderId="6" xfId="0" applyFont="1" applyBorder="1" applyAlignment="1"/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0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-Stars%2011th%20Open%20Tournie%20Results%20-%20Dec%202015%20-%20L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yneP/Documents/Badminton/CrossFire/Tournaments/Entry%20Confirmations%20&amp;%20Start%20Times%20-Dec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's B"/>
      <sheetName val="Men's Soc"/>
      <sheetName val="Ladies Social"/>
      <sheetName val="Ladies League"/>
      <sheetName val="Mixed Sc"/>
      <sheetName val="Mixed League"/>
      <sheetName val="Men's A "/>
      <sheetName val="Finalists"/>
      <sheetName val="Confirmed Players"/>
      <sheetName val="Mixed Sc (2)"/>
      <sheetName val="Mixed OLD"/>
      <sheetName val="LL (2)"/>
      <sheetName val="Mix LG (2)"/>
      <sheetName val="M 'A' (2)"/>
      <sheetName val="Score Sheet 4 grp"/>
      <sheetName val="Data for Score"/>
      <sheetName val="Score Sheet 5 g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B39" t="str">
            <v>Christopher Villa</v>
          </cell>
          <cell r="D39" t="str">
            <v>Ifkar Arifin</v>
          </cell>
        </row>
        <row r="41">
          <cell r="B41" t="str">
            <v>Emile Sinclair</v>
          </cell>
          <cell r="D41" t="str">
            <v>Ngou Long Kam</v>
          </cell>
        </row>
        <row r="44">
          <cell r="B44" t="str">
            <v>Kali Sirugudi</v>
          </cell>
          <cell r="D44" t="str">
            <v>Kishore Thupakula</v>
          </cell>
        </row>
        <row r="46">
          <cell r="B46" t="str">
            <v>Sohail ashraf</v>
          </cell>
          <cell r="D46" t="str">
            <v>Mohammed Waleed</v>
          </cell>
        </row>
        <row r="47">
          <cell r="B47" t="str">
            <v>Michael Byrne</v>
          </cell>
          <cell r="D47" t="str">
            <v>Larry Mabborang</v>
          </cell>
        </row>
        <row r="48">
          <cell r="B48" t="str">
            <v>Victor Lim</v>
          </cell>
          <cell r="D48" t="str">
            <v>Jaakko Heiskanen</v>
          </cell>
        </row>
        <row r="51">
          <cell r="B51" t="str">
            <v>Joey Tsui</v>
          </cell>
          <cell r="D51" t="str">
            <v>Ryan Wilson</v>
          </cell>
        </row>
        <row r="54">
          <cell r="B54" t="str">
            <v>Gaurav Sabharwal</v>
          </cell>
          <cell r="D54" t="str">
            <v>Neil Thompson</v>
          </cell>
        </row>
        <row r="56">
          <cell r="B56" t="str">
            <v>Khem Ale</v>
          </cell>
          <cell r="D56" t="str">
            <v>Kamansing Pun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firmed Players"/>
    </sheetNames>
    <sheetDataSet>
      <sheetData sheetId="0" refreshError="1">
        <row r="9">
          <cell r="B9" t="str">
            <v xml:space="preserve">Webster Hooper </v>
          </cell>
          <cell r="D9" t="str">
            <v>Matt Hilson</v>
          </cell>
        </row>
        <row r="10">
          <cell r="B10" t="str">
            <v>MItch McGugan</v>
          </cell>
          <cell r="D10" t="str">
            <v>Ian Robinson</v>
          </cell>
        </row>
        <row r="11">
          <cell r="B11" t="str">
            <v>Man Hei Lee</v>
          </cell>
          <cell r="D11" t="str">
            <v>Leon Jake Lim</v>
          </cell>
        </row>
        <row r="12">
          <cell r="B12" t="str">
            <v>David Kane</v>
          </cell>
          <cell r="D12" t="str">
            <v>David Greatorex</v>
          </cell>
        </row>
        <row r="13">
          <cell r="B13" t="str">
            <v>Adam Dudley</v>
          </cell>
          <cell r="D13" t="str">
            <v>Craig Taylor</v>
          </cell>
        </row>
        <row r="14">
          <cell r="B14" t="str">
            <v>Shakti Gurang</v>
          </cell>
          <cell r="D14" t="str">
            <v>Kabir Limbu</v>
          </cell>
        </row>
        <row r="15">
          <cell r="B15" t="str">
            <v>William Hutchinson</v>
          </cell>
          <cell r="D15" t="str">
            <v>Stuart Mannering</v>
          </cell>
        </row>
        <row r="16">
          <cell r="B16" t="str">
            <v>Joseph Limbu</v>
          </cell>
          <cell r="D16" t="str">
            <v>Prakash Rai</v>
          </cell>
        </row>
        <row r="17">
          <cell r="B17" t="str">
            <v>Martin Lieu</v>
          </cell>
          <cell r="D17" t="str">
            <v>Terry Wong</v>
          </cell>
        </row>
        <row r="18">
          <cell r="B18" t="str">
            <v>Kris  Ramjeeawan</v>
          </cell>
          <cell r="D18" t="str">
            <v>Mudasur</v>
          </cell>
        </row>
        <row r="19">
          <cell r="B19" t="str">
            <v>Simon Reed</v>
          </cell>
          <cell r="D19" t="str">
            <v>Akul Patel</v>
          </cell>
        </row>
        <row r="20">
          <cell r="B20" t="str">
            <v>Jerry Cheng</v>
          </cell>
          <cell r="D20" t="str">
            <v>Aaron Cheng</v>
          </cell>
        </row>
        <row r="21">
          <cell r="B21" t="str">
            <v>Mike Stimson</v>
          </cell>
          <cell r="D21" t="str">
            <v>Moses Preddie</v>
          </cell>
        </row>
        <row r="22">
          <cell r="B22" t="str">
            <v>Asif Qureshi</v>
          </cell>
        </row>
        <row r="23">
          <cell r="B23" t="str">
            <v>Tom Long</v>
          </cell>
          <cell r="D23" t="str">
            <v>Guy Jones</v>
          </cell>
        </row>
        <row r="24">
          <cell r="B24" t="str">
            <v>Paul Freeman</v>
          </cell>
          <cell r="D24" t="str">
            <v>Lawrence Nemostothy</v>
          </cell>
        </row>
        <row r="25">
          <cell r="B25" t="str">
            <v>Rajie Nagahawatte</v>
          </cell>
          <cell r="D25" t="str">
            <v>Asher Harding</v>
          </cell>
        </row>
        <row r="31">
          <cell r="J31" t="str">
            <v>Nuriah Haleem</v>
          </cell>
          <cell r="L31" t="str">
            <v>Rebecca Tung</v>
          </cell>
        </row>
        <row r="33">
          <cell r="J33" t="str">
            <v>Ilona Reed</v>
          </cell>
          <cell r="L33" t="str">
            <v>Sandra Robinson</v>
          </cell>
        </row>
        <row r="34">
          <cell r="J34" t="str">
            <v>Stella Antoniou</v>
          </cell>
          <cell r="L34" t="str">
            <v>Amy Lui</v>
          </cell>
        </row>
        <row r="35">
          <cell r="B35" t="str">
            <v>Timothy Yau</v>
          </cell>
          <cell r="D35" t="str">
            <v>Nikhil Patel</v>
          </cell>
          <cell r="J35" t="str">
            <v>Tiffany Lok</v>
          </cell>
          <cell r="L35" t="str">
            <v>Annabel Hong</v>
          </cell>
        </row>
        <row r="36">
          <cell r="J36" t="str">
            <v>Neesha Gurang</v>
          </cell>
          <cell r="L36" t="str">
            <v>Sakun Limbu</v>
          </cell>
        </row>
        <row r="37">
          <cell r="B37" t="str">
            <v>Mike Lam</v>
          </cell>
          <cell r="D37" t="str">
            <v>Alex Fu</v>
          </cell>
          <cell r="J37" t="str">
            <v>Kamala Limbu</v>
          </cell>
          <cell r="L37" t="str">
            <v>Sarita Gurang</v>
          </cell>
        </row>
        <row r="38">
          <cell r="B38" t="str">
            <v>Jon Dela roca</v>
          </cell>
          <cell r="D38" t="str">
            <v>Adrian Paul Rabe</v>
          </cell>
          <cell r="J38" t="str">
            <v>Erin Parkes</v>
          </cell>
          <cell r="L38" t="str">
            <v>Jo Newson</v>
          </cell>
        </row>
        <row r="40">
          <cell r="B40" t="str">
            <v>Sudhakar Balaraman</v>
          </cell>
          <cell r="D40" t="str">
            <v>Puneet Gupta</v>
          </cell>
        </row>
        <row r="43">
          <cell r="J43" t="str">
            <v>Shang-Shang Lau</v>
          </cell>
          <cell r="L43" t="str">
            <v>Chee-Yan Wong</v>
          </cell>
        </row>
        <row r="44">
          <cell r="B44" t="str">
            <v>Paul Li</v>
          </cell>
          <cell r="D44" t="str">
            <v>Chi Chun Wan</v>
          </cell>
          <cell r="J44" t="str">
            <v>Angela-Marie Graham</v>
          </cell>
          <cell r="L44" t="str">
            <v>Lauren Demelo</v>
          </cell>
        </row>
        <row r="45">
          <cell r="B45" t="str">
            <v>Joshua Quek</v>
          </cell>
          <cell r="D45" t="str">
            <v>Andrew Yan</v>
          </cell>
          <cell r="J45" t="str">
            <v>Saliza Limbu</v>
          </cell>
          <cell r="L45" t="str">
            <v>Meena Limbu</v>
          </cell>
        </row>
        <row r="46">
          <cell r="J46" t="str">
            <v>Samantha Gonzalez</v>
          </cell>
          <cell r="L46" t="str">
            <v>Rhianna Hylton</v>
          </cell>
        </row>
        <row r="47">
          <cell r="B47" t="str">
            <v>Gopiraj sivasundram</v>
          </cell>
          <cell r="D47" t="str">
            <v>Arif</v>
          </cell>
          <cell r="J47" t="str">
            <v>Louise Tate</v>
          </cell>
          <cell r="L47" t="str">
            <v>Christine Court</v>
          </cell>
        </row>
        <row r="48">
          <cell r="B48" t="str">
            <v xml:space="preserve">Sudhir cheedella </v>
          </cell>
          <cell r="D48" t="str">
            <v xml:space="preserve">Sarang </v>
          </cell>
          <cell r="J48" t="str">
            <v>Diana Weise</v>
          </cell>
          <cell r="L48" t="str">
            <v>Hilna Fontaine</v>
          </cell>
        </row>
        <row r="49">
          <cell r="J49" t="str">
            <v>Chantelle Robberts</v>
          </cell>
          <cell r="L49" t="str">
            <v>Inna Boyd</v>
          </cell>
        </row>
        <row r="50">
          <cell r="B50" t="str">
            <v>Lokjit Gurang</v>
          </cell>
          <cell r="D50" t="str">
            <v>Kui Rai</v>
          </cell>
          <cell r="J50" t="str">
            <v>Julie McGhee</v>
          </cell>
          <cell r="L50" t="str">
            <v>Tina Chu Li</v>
          </cell>
        </row>
        <row r="52">
          <cell r="B52" t="str">
            <v>Chaturman Limbu</v>
          </cell>
          <cell r="D52" t="str">
            <v>Dillisher Rai</v>
          </cell>
        </row>
        <row r="54">
          <cell r="J54" t="str">
            <v>Jonathan Leung-Davis</v>
          </cell>
          <cell r="L54" t="str">
            <v>Inna Boyd</v>
          </cell>
        </row>
        <row r="55">
          <cell r="B55" t="str">
            <v>Pascal How</v>
          </cell>
          <cell r="D55" t="str">
            <v>Parthiv Manikoth</v>
          </cell>
          <cell r="J55" t="str">
            <v>Timothy Yau</v>
          </cell>
          <cell r="L55" t="str">
            <v>Louise Tate</v>
          </cell>
        </row>
        <row r="56">
          <cell r="J56" t="str">
            <v>Alex Fu</v>
          </cell>
          <cell r="L56" t="str">
            <v>YY Lee</v>
          </cell>
        </row>
        <row r="57">
          <cell r="J57" t="str">
            <v>Ngou Long Kam</v>
          </cell>
          <cell r="L57" t="str">
            <v>Chee Yan Wong</v>
          </cell>
        </row>
        <row r="58">
          <cell r="J58" t="str">
            <v>Chaturman Limbu</v>
          </cell>
          <cell r="L58" t="str">
            <v>Mina Limbu</v>
          </cell>
        </row>
        <row r="59">
          <cell r="B59" t="str">
            <v>Jonathan Leung-Davis</v>
          </cell>
          <cell r="D59" t="str">
            <v>Bhavesh Patel</v>
          </cell>
          <cell r="J59" t="str">
            <v>Luke Lo</v>
          </cell>
          <cell r="L59" t="str">
            <v>Miko Zhong</v>
          </cell>
        </row>
        <row r="60">
          <cell r="B60" t="str">
            <v>Steven Wynne</v>
          </cell>
          <cell r="D60" t="str">
            <v>Jonny Nelson</v>
          </cell>
          <cell r="J60" t="str">
            <v>William Tong</v>
          </cell>
          <cell r="L60" t="str">
            <v>Lyubov Nikolchova</v>
          </cell>
        </row>
        <row r="61">
          <cell r="B61" t="str">
            <v>John Man Chung Yau</v>
          </cell>
          <cell r="D61" t="str">
            <v>Kar-Wai Cheung</v>
          </cell>
          <cell r="J61" t="str">
            <v xml:space="preserve">Larry Mabborang </v>
          </cell>
          <cell r="L61" t="str">
            <v>Samantha Gonzalez</v>
          </cell>
        </row>
        <row r="62">
          <cell r="B62" t="str">
            <v>Dhan Limbu</v>
          </cell>
          <cell r="D62" t="str">
            <v>RamKumar Lama</v>
          </cell>
          <cell r="J62" t="str">
            <v>Brandon Su</v>
          </cell>
          <cell r="L62" t="str">
            <v>Maggie Zhu</v>
          </cell>
        </row>
        <row r="63">
          <cell r="B63" t="str">
            <v>Vi Bang</v>
          </cell>
          <cell r="D63" t="str">
            <v>Peter Su</v>
          </cell>
          <cell r="J63" t="str">
            <v>Gopiraj Sivasundram</v>
          </cell>
          <cell r="L63" t="str">
            <v>Humsayini srikhantha</v>
          </cell>
        </row>
        <row r="64">
          <cell r="B64" t="str">
            <v>Seyi Olubajo</v>
          </cell>
          <cell r="D64" t="str">
            <v>Daniel Li</v>
          </cell>
          <cell r="J64" t="str">
            <v>Yin Zhang</v>
          </cell>
          <cell r="L64" t="str">
            <v>Mengying Dong</v>
          </cell>
        </row>
        <row r="65">
          <cell r="B65" t="str">
            <v>Badri Limbu</v>
          </cell>
          <cell r="D65" t="str">
            <v>Narendra Rai</v>
          </cell>
          <cell r="J65" t="str">
            <v>Vinh Quan</v>
          </cell>
          <cell r="L65" t="str">
            <v>Martina Dobrikova</v>
          </cell>
        </row>
        <row r="66">
          <cell r="B66" t="str">
            <v>William Tong</v>
          </cell>
          <cell r="D66" t="str">
            <v>Kristo Lauriago</v>
          </cell>
          <cell r="J66" t="str">
            <v>Michael James</v>
          </cell>
          <cell r="L66" t="str">
            <v>Hilna Fontaine</v>
          </cell>
        </row>
        <row r="67">
          <cell r="B67" t="str">
            <v>Graham gosine</v>
          </cell>
          <cell r="D67" t="str">
            <v>James coyne</v>
          </cell>
          <cell r="J67" t="str">
            <v>Tej Limbu</v>
          </cell>
          <cell r="L67" t="str">
            <v>Saurita Garung</v>
          </cell>
        </row>
        <row r="68">
          <cell r="B68" t="str">
            <v>Bijay Gurung</v>
          </cell>
          <cell r="D68" t="str">
            <v>Suk Gurung</v>
          </cell>
          <cell r="J68" t="str">
            <v>Dilsing Limbu</v>
          </cell>
          <cell r="L68" t="str">
            <v>Saliza Limbu</v>
          </cell>
        </row>
        <row r="69">
          <cell r="B69" t="str">
            <v>Chii Haw Hon</v>
          </cell>
          <cell r="D69" t="str">
            <v>Byron Lu Morrell</v>
          </cell>
          <cell r="J69" t="str">
            <v>Khem Ale</v>
          </cell>
          <cell r="L69" t="str">
            <v>Kamala Limbu</v>
          </cell>
        </row>
        <row r="70">
          <cell r="B70" t="str">
            <v>Luke Quan</v>
          </cell>
          <cell r="D70" t="str">
            <v>Steven Tran</v>
          </cell>
          <cell r="J70" t="str">
            <v>Kui Rai</v>
          </cell>
          <cell r="L70" t="str">
            <v>Meera Gurang</v>
          </cell>
        </row>
        <row r="71">
          <cell r="B71" t="str">
            <v>Graham Balchin</v>
          </cell>
          <cell r="D71" t="str">
            <v>Anthony McDonald</v>
          </cell>
          <cell r="J71" t="str">
            <v>Parthiv Manikoth</v>
          </cell>
          <cell r="L71" t="str">
            <v>Feng Shi</v>
          </cell>
        </row>
        <row r="72">
          <cell r="B72" t="str">
            <v>Aaron Yau</v>
          </cell>
          <cell r="D72" t="str">
            <v>Hoyin Lam</v>
          </cell>
          <cell r="J72" t="str">
            <v>Byron Morrell</v>
          </cell>
          <cell r="L72" t="str">
            <v>Ami Liu</v>
          </cell>
        </row>
        <row r="73">
          <cell r="B73" t="str">
            <v>Vinh Quan</v>
          </cell>
          <cell r="D73" t="str">
            <v>Ram Sundaram</v>
          </cell>
          <cell r="J73" t="str">
            <v>Michael Wong</v>
          </cell>
          <cell r="L73" t="str">
            <v>Luna Wang</v>
          </cell>
        </row>
        <row r="74">
          <cell r="B74" t="str">
            <v>Tyreese Hyslop</v>
          </cell>
          <cell r="D74" t="str">
            <v>Michael Lieu</v>
          </cell>
        </row>
        <row r="81">
          <cell r="B81" t="str">
            <v>David Choi</v>
          </cell>
          <cell r="D81" t="str">
            <v>Ilona Reed</v>
          </cell>
        </row>
        <row r="82">
          <cell r="B82" t="str">
            <v>Adam Dudley</v>
          </cell>
          <cell r="D82" t="str">
            <v>Nuriah Haleem</v>
          </cell>
        </row>
        <row r="83">
          <cell r="B83" t="str">
            <v>David Kane</v>
          </cell>
          <cell r="D83" t="str">
            <v>Rebecca Tung</v>
          </cell>
        </row>
        <row r="84">
          <cell r="B84" t="str">
            <v>Matt Hilson</v>
          </cell>
          <cell r="D84" t="str">
            <v xml:space="preserve">Sandra Robinson </v>
          </cell>
        </row>
        <row r="85">
          <cell r="B85" t="str">
            <v>Simon Reed</v>
          </cell>
        </row>
        <row r="86">
          <cell r="B86" t="str">
            <v>Mike Stimson</v>
          </cell>
          <cell r="D86" t="str">
            <v>Jo newson</v>
          </cell>
        </row>
        <row r="87">
          <cell r="B87" t="str">
            <v>Tom Long</v>
          </cell>
          <cell r="D87" t="str">
            <v>Annabel Hong</v>
          </cell>
        </row>
        <row r="88">
          <cell r="B88" t="str">
            <v>Jaakko Heiskanen</v>
          </cell>
          <cell r="D88" t="str">
            <v>Stella Antoniou</v>
          </cell>
        </row>
        <row r="89">
          <cell r="B89" t="str">
            <v>William Hutchinson</v>
          </cell>
          <cell r="D89" t="str">
            <v>Laura Wannop</v>
          </cell>
        </row>
        <row r="91">
          <cell r="B91" t="str">
            <v>Joseph Limbu</v>
          </cell>
          <cell r="D91" t="str">
            <v>Sakun Limbu</v>
          </cell>
        </row>
        <row r="92">
          <cell r="B92" t="str">
            <v>Prakash Rai</v>
          </cell>
          <cell r="D92" t="str">
            <v>Neesha Garung</v>
          </cell>
        </row>
        <row r="94">
          <cell r="B94" t="str">
            <v>Lawrence Nemestothy</v>
          </cell>
          <cell r="D94" t="str">
            <v>Erin Parkes</v>
          </cell>
        </row>
        <row r="95">
          <cell r="B95" t="str">
            <v>Rudy Sutoto</v>
          </cell>
          <cell r="D95" t="str">
            <v>Tiffany Lok</v>
          </cell>
        </row>
        <row r="96">
          <cell r="B96" t="str">
            <v>Chris Halfpenny</v>
          </cell>
          <cell r="D96" t="str">
            <v>Julie McGhee</v>
          </cell>
        </row>
        <row r="97">
          <cell r="B97" t="str">
            <v>Wayne Bridgeman</v>
          </cell>
          <cell r="D97" t="str">
            <v>Angela-Marie Graham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3"/>
  <sheetViews>
    <sheetView tabSelected="1" zoomScaleNormal="100" workbookViewId="0">
      <pane ySplit="2" topLeftCell="A3" activePane="bottomLeft" state="frozen"/>
      <selection activeCell="O46" sqref="O46"/>
      <selection pane="bottomLeft"/>
    </sheetView>
  </sheetViews>
  <sheetFormatPr defaultRowHeight="12.75"/>
  <cols>
    <col min="1" max="1" width="1.7109375" customWidth="1"/>
    <col min="2" max="2" width="3.5703125" customWidth="1"/>
    <col min="3" max="3" width="19.42578125" customWidth="1"/>
    <col min="4" max="5" width="7.7109375" customWidth="1"/>
    <col min="6" max="6" width="8.140625" customWidth="1"/>
    <col min="7" max="8" width="7.7109375" customWidth="1"/>
    <col min="9" max="9" width="6.85546875" customWidth="1"/>
    <col min="10" max="10" width="7" customWidth="1"/>
    <col min="11" max="11" width="7.7109375" customWidth="1"/>
    <col min="12" max="13" width="7.85546875" customWidth="1"/>
  </cols>
  <sheetData>
    <row r="1" spans="2:13" ht="11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ht="12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3" ht="12.75" customHeight="1">
      <c r="B4" s="8" t="s">
        <v>1</v>
      </c>
      <c r="C4" s="9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  <c r="K4" s="11" t="s">
        <v>9</v>
      </c>
      <c r="L4" s="11" t="s">
        <v>10</v>
      </c>
      <c r="M4" s="12" t="s">
        <v>11</v>
      </c>
    </row>
    <row r="5" spans="2:13" ht="12.75" customHeight="1" thickBot="1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>
      <c r="B6" s="8" t="s">
        <v>2</v>
      </c>
      <c r="C6" s="17" t="str">
        <f>'[1]Confirmed Players'!B46</f>
        <v>Sohail ashraf</v>
      </c>
      <c r="D6" s="18"/>
      <c r="E6" s="19">
        <v>21</v>
      </c>
      <c r="F6" s="19">
        <v>21</v>
      </c>
      <c r="G6" s="19">
        <v>21</v>
      </c>
      <c r="H6" s="19">
        <v>0</v>
      </c>
      <c r="I6" s="19">
        <f>COUNTIF(D6:H7,21)</f>
        <v>3</v>
      </c>
      <c r="J6" s="19">
        <f>SUM(D6:H7)</f>
        <v>63</v>
      </c>
      <c r="K6" s="19">
        <f>SUM(D6:D15)</f>
        <v>53</v>
      </c>
      <c r="L6" s="19">
        <f>SUM(J6-K6)</f>
        <v>10</v>
      </c>
      <c r="M6" s="19">
        <v>1</v>
      </c>
    </row>
    <row r="7" spans="2:13" ht="12.75" customHeight="1" thickBot="1">
      <c r="B7" s="13"/>
      <c r="C7" s="20" t="str">
        <f>'[1]Confirmed Players'!D46</f>
        <v>Mohammed Waleed</v>
      </c>
      <c r="D7" s="18"/>
      <c r="E7" s="19"/>
      <c r="F7" s="19"/>
      <c r="G7" s="19"/>
      <c r="H7" s="19"/>
      <c r="I7" s="19"/>
      <c r="J7" s="19"/>
      <c r="K7" s="19"/>
      <c r="L7" s="19"/>
      <c r="M7" s="19"/>
    </row>
    <row r="8" spans="2:13" ht="12.75" customHeight="1" thickBot="1">
      <c r="B8" s="10" t="s">
        <v>3</v>
      </c>
      <c r="C8" s="21" t="str">
        <f>'[1]Confirmed Players'!B44</f>
        <v>Kali Sirugudi</v>
      </c>
      <c r="D8" s="19">
        <v>20</v>
      </c>
      <c r="E8" s="22"/>
      <c r="F8" s="19">
        <v>20</v>
      </c>
      <c r="G8" s="19">
        <v>9</v>
      </c>
      <c r="H8" s="19">
        <v>0</v>
      </c>
      <c r="I8" s="19">
        <f t="shared" ref="I8" si="0">COUNTIF(D8:H9,21)</f>
        <v>0</v>
      </c>
      <c r="J8" s="19">
        <f t="shared" ref="J8" si="1">SUM(D8:H9)</f>
        <v>49</v>
      </c>
      <c r="K8" s="12">
        <f>SUM(E6:E15)</f>
        <v>63</v>
      </c>
      <c r="L8" s="19">
        <f t="shared" ref="L8" si="2">SUM(J8-K8)</f>
        <v>-14</v>
      </c>
      <c r="M8" s="19">
        <v>4</v>
      </c>
    </row>
    <row r="9" spans="2:13" ht="12.75" customHeight="1" thickBot="1">
      <c r="B9" s="15"/>
      <c r="C9" s="20" t="str">
        <f>'[1]Confirmed Players'!D44</f>
        <v>Kishore Thupakula</v>
      </c>
      <c r="D9" s="19"/>
      <c r="E9" s="22"/>
      <c r="F9" s="19"/>
      <c r="G9" s="19"/>
      <c r="H9" s="19"/>
      <c r="I9" s="19"/>
      <c r="J9" s="19"/>
      <c r="K9" s="15"/>
      <c r="L9" s="19"/>
      <c r="M9" s="19"/>
    </row>
    <row r="10" spans="2:13" ht="12.75" customHeight="1" thickBot="1">
      <c r="B10" s="10" t="s">
        <v>4</v>
      </c>
      <c r="C10" s="17" t="str">
        <f>'[1]Confirmed Players'!B51</f>
        <v>Joey Tsui</v>
      </c>
      <c r="D10" s="19">
        <v>18</v>
      </c>
      <c r="E10" s="19">
        <v>21</v>
      </c>
      <c r="F10" s="22"/>
      <c r="G10" s="19">
        <v>19</v>
      </c>
      <c r="H10" s="19">
        <v>0</v>
      </c>
      <c r="I10" s="19">
        <f t="shared" ref="I10" si="3">COUNTIF(D10:H11,21)</f>
        <v>1</v>
      </c>
      <c r="J10" s="19">
        <f t="shared" ref="J10" si="4">SUM(D10:H11)</f>
        <v>58</v>
      </c>
      <c r="K10" s="12">
        <f>SUM(F6:F15)</f>
        <v>62</v>
      </c>
      <c r="L10" s="19">
        <f t="shared" ref="L10" si="5">SUM(J10-K10)</f>
        <v>-4</v>
      </c>
      <c r="M10" s="19">
        <v>3</v>
      </c>
    </row>
    <row r="11" spans="2:13" ht="12.75" customHeight="1" thickBot="1">
      <c r="B11" s="15"/>
      <c r="C11" s="20" t="str">
        <f>'[1]Confirmed Players'!D51</f>
        <v>Ryan Wilson</v>
      </c>
      <c r="D11" s="19"/>
      <c r="E11" s="19"/>
      <c r="F11" s="22"/>
      <c r="G11" s="19"/>
      <c r="H11" s="19"/>
      <c r="I11" s="19"/>
      <c r="J11" s="19"/>
      <c r="K11" s="15"/>
      <c r="L11" s="19"/>
      <c r="M11" s="19"/>
    </row>
    <row r="12" spans="2:13" ht="12.75" customHeight="1" thickBot="1">
      <c r="B12" s="10" t="s">
        <v>5</v>
      </c>
      <c r="C12" s="17" t="str">
        <f>'[1]Confirmed Players'!B39</f>
        <v>Christopher Villa</v>
      </c>
      <c r="D12" s="19">
        <v>15</v>
      </c>
      <c r="E12" s="19">
        <v>21</v>
      </c>
      <c r="F12" s="19">
        <v>21</v>
      </c>
      <c r="G12" s="22"/>
      <c r="H12" s="23">
        <v>0</v>
      </c>
      <c r="I12" s="19">
        <f>COUNTIF(D12:H13,21)</f>
        <v>2</v>
      </c>
      <c r="J12" s="19">
        <f t="shared" ref="J12" si="6">SUM(D12:H13)</f>
        <v>57</v>
      </c>
      <c r="K12" s="12">
        <f>SUM(G6:G15)</f>
        <v>49</v>
      </c>
      <c r="L12" s="19">
        <f t="shared" ref="L12" si="7">SUM(J12-K12)</f>
        <v>8</v>
      </c>
      <c r="M12" s="19">
        <v>2</v>
      </c>
    </row>
    <row r="13" spans="2:13" ht="12.75" customHeight="1" thickBot="1">
      <c r="B13" s="15"/>
      <c r="C13" s="24" t="str">
        <f>'[1]Confirmed Players'!D39</f>
        <v>Ifkar Arifin</v>
      </c>
      <c r="D13" s="19"/>
      <c r="E13" s="19"/>
      <c r="F13" s="19"/>
      <c r="G13" s="22"/>
      <c r="H13" s="23"/>
      <c r="I13" s="19"/>
      <c r="J13" s="19"/>
      <c r="K13" s="15"/>
      <c r="L13" s="19"/>
      <c r="M13" s="19"/>
    </row>
    <row r="14" spans="2:13" ht="12.75" customHeight="1" thickBot="1">
      <c r="B14" s="10" t="s">
        <v>6</v>
      </c>
      <c r="C14" s="17" t="str">
        <f>'[1]Confirmed Players'!B47</f>
        <v>Michael Byrne</v>
      </c>
      <c r="D14" s="19">
        <v>0</v>
      </c>
      <c r="E14" s="19">
        <v>0</v>
      </c>
      <c r="F14" s="19">
        <v>0</v>
      </c>
      <c r="G14" s="23">
        <v>0</v>
      </c>
      <c r="H14" s="25"/>
      <c r="I14" s="19">
        <f t="shared" ref="I14" si="8">COUNTIF(D14:H15,21)</f>
        <v>0</v>
      </c>
      <c r="J14" s="19">
        <f t="shared" ref="J14" si="9">SUM(D14:H15)</f>
        <v>0</v>
      </c>
      <c r="K14" s="12">
        <f>SUM(H6:H15)</f>
        <v>0</v>
      </c>
      <c r="L14" s="19">
        <f t="shared" ref="L14" si="10">SUM(J14-K14)</f>
        <v>0</v>
      </c>
      <c r="M14" s="19"/>
    </row>
    <row r="15" spans="2:13" ht="12.75" customHeight="1" thickBot="1">
      <c r="B15" s="15"/>
      <c r="C15" s="24" t="str">
        <f>'[1]Confirmed Players'!D47</f>
        <v>Larry Mabborang</v>
      </c>
      <c r="D15" s="19"/>
      <c r="E15" s="19"/>
      <c r="F15" s="19"/>
      <c r="G15" s="23"/>
      <c r="H15" s="25"/>
      <c r="I15" s="19"/>
      <c r="J15" s="19"/>
      <c r="K15" s="15"/>
      <c r="L15" s="19"/>
      <c r="M15" s="19"/>
    </row>
    <row r="16" spans="2:13" ht="12.75" customHeight="1">
      <c r="B16" s="26"/>
      <c r="C16" s="27"/>
      <c r="D16" s="26"/>
      <c r="E16" s="26"/>
      <c r="F16" s="26"/>
      <c r="G16" s="28"/>
      <c r="H16" s="26"/>
      <c r="I16" s="26"/>
      <c r="J16" s="26"/>
      <c r="K16" s="26"/>
      <c r="L16" s="26"/>
    </row>
    <row r="17" spans="2:13" ht="12.75" customHeight="1">
      <c r="B17" s="29" t="s">
        <v>12</v>
      </c>
      <c r="C17" s="30"/>
      <c r="D17" s="26"/>
      <c r="E17" s="26"/>
      <c r="F17" s="26"/>
    </row>
    <row r="18" spans="2:13" ht="12.75" customHeight="1" thickBot="1">
      <c r="B18" s="29"/>
      <c r="C18" s="30"/>
      <c r="D18" s="26"/>
      <c r="E18" s="26"/>
      <c r="F18" s="26"/>
    </row>
    <row r="19" spans="2:13" ht="12.75" customHeight="1">
      <c r="B19" s="8" t="s">
        <v>13</v>
      </c>
      <c r="C19" s="9"/>
      <c r="D19" s="10" t="s">
        <v>2</v>
      </c>
      <c r="E19" s="10" t="s">
        <v>3</v>
      </c>
      <c r="F19" s="10" t="s">
        <v>4</v>
      </c>
      <c r="G19" s="10" t="s">
        <v>5</v>
      </c>
      <c r="H19" s="10" t="s">
        <v>6</v>
      </c>
      <c r="I19" s="10" t="s">
        <v>7</v>
      </c>
      <c r="J19" s="11" t="s">
        <v>8</v>
      </c>
      <c r="K19" s="11" t="s">
        <v>9</v>
      </c>
      <c r="L19" s="11" t="s">
        <v>10</v>
      </c>
      <c r="M19" s="12" t="s">
        <v>11</v>
      </c>
    </row>
    <row r="20" spans="2:13" ht="12.75" customHeight="1" thickBot="1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>
      <c r="B21" s="8" t="s">
        <v>2</v>
      </c>
      <c r="C21" s="17" t="str">
        <f>'[1]Confirmed Players'!B41</f>
        <v>Emile Sinclair</v>
      </c>
      <c r="D21" s="18"/>
      <c r="E21" s="19">
        <v>21</v>
      </c>
      <c r="F21" s="19">
        <v>21</v>
      </c>
      <c r="G21" s="19">
        <v>21</v>
      </c>
      <c r="H21" s="19">
        <v>0</v>
      </c>
      <c r="I21" s="19">
        <f>COUNTIF(D21:H22,21)</f>
        <v>3</v>
      </c>
      <c r="J21" s="19">
        <f>SUM(D21:H22)</f>
        <v>63</v>
      </c>
      <c r="K21" s="19">
        <f>SUM(D21:D30)</f>
        <v>42</v>
      </c>
      <c r="L21" s="19">
        <f>SUM(J21-K21)</f>
        <v>21</v>
      </c>
      <c r="M21" s="19">
        <v>1</v>
      </c>
    </row>
    <row r="22" spans="2:13" ht="12.75" customHeight="1" thickBot="1">
      <c r="B22" s="13"/>
      <c r="C22" s="20" t="str">
        <f>'[1]Confirmed Players'!D41</f>
        <v>Ngou Long Kam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</row>
    <row r="23" spans="2:13" ht="12.75" customHeight="1" thickBot="1">
      <c r="B23" s="10" t="s">
        <v>3</v>
      </c>
      <c r="C23" s="21" t="str">
        <f>'[1]Confirmed Players'!B54</f>
        <v>Gaurav Sabharwal</v>
      </c>
      <c r="D23" s="19">
        <v>14</v>
      </c>
      <c r="E23" s="22"/>
      <c r="F23" s="19">
        <v>21</v>
      </c>
      <c r="G23" s="19">
        <v>21</v>
      </c>
      <c r="H23" s="19">
        <v>0</v>
      </c>
      <c r="I23" s="19">
        <f t="shared" ref="I23" si="11">COUNTIF(D23:H24,21)</f>
        <v>2</v>
      </c>
      <c r="J23" s="19">
        <f t="shared" ref="J23" si="12">SUM(D23:H24)</f>
        <v>56</v>
      </c>
      <c r="K23" s="12">
        <f>SUM(E21:E30)</f>
        <v>61</v>
      </c>
      <c r="L23" s="19">
        <f t="shared" ref="L23" si="13">SUM(J23-K23)</f>
        <v>-5</v>
      </c>
      <c r="M23" s="19">
        <v>2</v>
      </c>
    </row>
    <row r="24" spans="2:13" ht="12.75" customHeight="1" thickBot="1">
      <c r="B24" s="15"/>
      <c r="C24" s="20" t="str">
        <f>'[1]Confirmed Players'!D54</f>
        <v>Neil Thompson</v>
      </c>
      <c r="D24" s="19"/>
      <c r="E24" s="22"/>
      <c r="F24" s="19"/>
      <c r="G24" s="19"/>
      <c r="H24" s="19"/>
      <c r="I24" s="19"/>
      <c r="J24" s="19"/>
      <c r="K24" s="15"/>
      <c r="L24" s="19"/>
      <c r="M24" s="19"/>
    </row>
    <row r="25" spans="2:13" ht="12.75" customHeight="1" thickBot="1">
      <c r="B25" s="10" t="s">
        <v>4</v>
      </c>
      <c r="C25" s="17" t="str">
        <f>'[1]Confirmed Players'!B56</f>
        <v>Khem Ale</v>
      </c>
      <c r="D25" s="19">
        <v>17</v>
      </c>
      <c r="E25" s="19">
        <v>20</v>
      </c>
      <c r="F25" s="22"/>
      <c r="G25" s="19">
        <v>21</v>
      </c>
      <c r="H25" s="19">
        <v>0</v>
      </c>
      <c r="I25" s="19">
        <f t="shared" ref="I25" si="14">COUNTIF(D25:H26,21)</f>
        <v>1</v>
      </c>
      <c r="J25" s="19">
        <f t="shared" ref="J25" si="15">SUM(D25:H26)</f>
        <v>58</v>
      </c>
      <c r="K25" s="12">
        <f>SUM(F21:F30)</f>
        <v>53</v>
      </c>
      <c r="L25" s="19">
        <f t="shared" ref="L25" si="16">SUM(J25-K25)</f>
        <v>5</v>
      </c>
      <c r="M25" s="19">
        <v>3</v>
      </c>
    </row>
    <row r="26" spans="2:13" ht="12.75" customHeight="1" thickBot="1">
      <c r="B26" s="15"/>
      <c r="C26" s="20" t="str">
        <f>'[1]Confirmed Players'!D56</f>
        <v>Kamansing Pun</v>
      </c>
      <c r="D26" s="19"/>
      <c r="E26" s="19"/>
      <c r="F26" s="22"/>
      <c r="G26" s="19"/>
      <c r="H26" s="19"/>
      <c r="I26" s="19"/>
      <c r="J26" s="19"/>
      <c r="K26" s="15"/>
      <c r="L26" s="19"/>
      <c r="M26" s="19"/>
    </row>
    <row r="27" spans="2:13" ht="12.75" customHeight="1" thickBot="1">
      <c r="B27" s="10" t="s">
        <v>5</v>
      </c>
      <c r="C27" s="17" t="str">
        <f>'[1]Confirmed Players'!B48</f>
        <v>Victor Lim</v>
      </c>
      <c r="D27" s="19">
        <v>11</v>
      </c>
      <c r="E27" s="19">
        <v>20</v>
      </c>
      <c r="F27" s="19">
        <v>11</v>
      </c>
      <c r="G27" s="22"/>
      <c r="H27" s="23">
        <v>0</v>
      </c>
      <c r="I27" s="19">
        <f>COUNTIF(D27:H28,21)</f>
        <v>0</v>
      </c>
      <c r="J27" s="19">
        <f t="shared" ref="J27" si="17">SUM(D27:H28)</f>
        <v>42</v>
      </c>
      <c r="K27" s="12">
        <f>SUM(G21:G30)</f>
        <v>63</v>
      </c>
      <c r="L27" s="19">
        <f t="shared" ref="L27" si="18">SUM(J27-K27)</f>
        <v>-21</v>
      </c>
      <c r="M27" s="19">
        <v>4</v>
      </c>
    </row>
    <row r="28" spans="2:13" ht="12.75" customHeight="1" thickBot="1">
      <c r="B28" s="15"/>
      <c r="C28" s="24" t="str">
        <f>'[1]Confirmed Players'!D48</f>
        <v>Jaakko Heiskanen</v>
      </c>
      <c r="D28" s="19"/>
      <c r="E28" s="19"/>
      <c r="F28" s="19"/>
      <c r="G28" s="22"/>
      <c r="H28" s="23"/>
      <c r="I28" s="19"/>
      <c r="J28" s="19"/>
      <c r="K28" s="15"/>
      <c r="L28" s="19"/>
      <c r="M28" s="19"/>
    </row>
    <row r="29" spans="2:13" ht="12.75" customHeight="1" thickBot="1">
      <c r="B29" s="10" t="s">
        <v>6</v>
      </c>
      <c r="C29" s="17" t="str">
        <f>'[2]Confirmed Players'!$B$55</f>
        <v>Pascal How</v>
      </c>
      <c r="D29" s="19">
        <v>0</v>
      </c>
      <c r="E29" s="19">
        <v>0</v>
      </c>
      <c r="F29" s="19">
        <v>0</v>
      </c>
      <c r="G29" s="23">
        <v>0</v>
      </c>
      <c r="H29" s="25"/>
      <c r="I29" s="19">
        <f t="shared" ref="I29" si="19">COUNTIF(D29:H30,21)</f>
        <v>0</v>
      </c>
      <c r="J29" s="19">
        <f t="shared" ref="J29" si="20">SUM(D29:H30)</f>
        <v>0</v>
      </c>
      <c r="K29" s="12">
        <f>SUM(H21:H30)</f>
        <v>0</v>
      </c>
      <c r="L29" s="19">
        <f t="shared" ref="L29" si="21">SUM(J29-K29)</f>
        <v>0</v>
      </c>
      <c r="M29" s="19"/>
    </row>
    <row r="30" spans="2:13" ht="12.75" customHeight="1" thickBot="1">
      <c r="B30" s="15"/>
      <c r="C30" s="24" t="str">
        <f>'[2]Confirmed Players'!$D$55</f>
        <v>Parthiv Manikoth</v>
      </c>
      <c r="D30" s="19"/>
      <c r="E30" s="19"/>
      <c r="F30" s="19"/>
      <c r="G30" s="23"/>
      <c r="H30" s="25"/>
      <c r="I30" s="19"/>
      <c r="J30" s="19"/>
      <c r="K30" s="15"/>
      <c r="L30" s="19"/>
      <c r="M30" s="19"/>
    </row>
    <row r="31" spans="2:13" ht="12.75" customHeight="1">
      <c r="B31" s="26"/>
      <c r="C31" s="27"/>
      <c r="D31" s="26"/>
      <c r="E31" s="26"/>
      <c r="F31" s="26"/>
      <c r="G31" s="28"/>
      <c r="H31" s="26"/>
      <c r="I31" s="26"/>
      <c r="J31" s="26"/>
      <c r="K31" s="26"/>
      <c r="L31" s="26"/>
    </row>
    <row r="32" spans="2:13" ht="12.75" customHeight="1">
      <c r="B32" s="29" t="str">
        <f>B17</f>
        <v>Order   - A v C,   B v D,  C v E,  A v D,  B v E,  C v D,  A v E,  B v C,  D v E,  A v B   (Circle = Game on,   X = Finished)</v>
      </c>
      <c r="C32" s="30"/>
      <c r="D32" s="26"/>
      <c r="E32" s="26"/>
      <c r="F32" s="26"/>
    </row>
    <row r="33" spans="2:13" ht="12.75" customHeight="1" thickBot="1"/>
    <row r="34" spans="2:13" ht="12.75" customHeight="1">
      <c r="B34" s="8" t="s">
        <v>14</v>
      </c>
      <c r="C34" s="9"/>
      <c r="D34" s="10" t="s">
        <v>2</v>
      </c>
      <c r="E34" s="10" t="s">
        <v>3</v>
      </c>
      <c r="F34" s="10" t="s">
        <v>4</v>
      </c>
      <c r="G34" s="10" t="s">
        <v>5</v>
      </c>
      <c r="H34" s="10" t="s">
        <v>6</v>
      </c>
      <c r="I34" s="10" t="s">
        <v>7</v>
      </c>
      <c r="J34" s="11" t="s">
        <v>8</v>
      </c>
      <c r="K34" s="11" t="s">
        <v>9</v>
      </c>
      <c r="L34" s="11" t="s">
        <v>10</v>
      </c>
      <c r="M34" s="12" t="s">
        <v>11</v>
      </c>
    </row>
    <row r="35" spans="2:13" ht="12.75" customHeight="1" thickBot="1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customHeight="1" thickBot="1">
      <c r="B36" s="8" t="s">
        <v>2</v>
      </c>
      <c r="C36" s="17" t="str">
        <f>'[2]Confirmed Players'!$B$35</f>
        <v>Timothy Yau</v>
      </c>
      <c r="D36" s="18"/>
      <c r="E36" s="19">
        <v>15</v>
      </c>
      <c r="F36" s="19">
        <v>21</v>
      </c>
      <c r="G36" s="19">
        <v>21</v>
      </c>
      <c r="H36" s="19">
        <v>21</v>
      </c>
      <c r="I36" s="19">
        <f>COUNTIF(D36:H37,21)</f>
        <v>3</v>
      </c>
      <c r="J36" s="19">
        <f>SUM(D36:H37)</f>
        <v>78</v>
      </c>
      <c r="K36" s="19">
        <f>SUM(D36:D45)</f>
        <v>53</v>
      </c>
      <c r="L36" s="19">
        <f>SUM(J36-K36)</f>
        <v>25</v>
      </c>
      <c r="M36" s="19">
        <v>1</v>
      </c>
    </row>
    <row r="37" spans="2:13" ht="12.75" customHeight="1" thickBot="1">
      <c r="B37" s="13"/>
      <c r="C37" s="20" t="str">
        <f>'[2]Confirmed Players'!$D$35</f>
        <v>Nikhil Patel</v>
      </c>
      <c r="D37" s="18"/>
      <c r="E37" s="19"/>
      <c r="F37" s="19"/>
      <c r="G37" s="19"/>
      <c r="H37" s="19"/>
      <c r="I37" s="19"/>
      <c r="J37" s="19"/>
      <c r="K37" s="19"/>
      <c r="L37" s="19"/>
      <c r="M37" s="19"/>
    </row>
    <row r="38" spans="2:13" ht="12.75" customHeight="1" thickBot="1">
      <c r="B38" s="10" t="s">
        <v>3</v>
      </c>
      <c r="C38" s="21" t="str">
        <f>'[2]Confirmed Players'!$B$52</f>
        <v>Chaturman Limbu</v>
      </c>
      <c r="D38" s="19">
        <v>21</v>
      </c>
      <c r="E38" s="22"/>
      <c r="F38" s="19">
        <v>15</v>
      </c>
      <c r="G38" s="19">
        <v>21</v>
      </c>
      <c r="H38" s="19">
        <v>21</v>
      </c>
      <c r="I38" s="19">
        <f t="shared" ref="I38" si="22">COUNTIF(D38:H39,21)</f>
        <v>3</v>
      </c>
      <c r="J38" s="19">
        <f t="shared" ref="J38" si="23">SUM(D38:H39)</f>
        <v>78</v>
      </c>
      <c r="K38" s="12">
        <f>SUM(E36:E45)</f>
        <v>68</v>
      </c>
      <c r="L38" s="19">
        <f t="shared" ref="L38" si="24">SUM(J38-K38)</f>
        <v>10</v>
      </c>
      <c r="M38" s="19">
        <v>3</v>
      </c>
    </row>
    <row r="39" spans="2:13" ht="12.75" customHeight="1" thickBot="1">
      <c r="B39" s="15"/>
      <c r="C39" s="20" t="str">
        <f>'[2]Confirmed Players'!$D$52</f>
        <v>Dillisher Rai</v>
      </c>
      <c r="D39" s="19"/>
      <c r="E39" s="22"/>
      <c r="F39" s="19"/>
      <c r="G39" s="19"/>
      <c r="H39" s="19"/>
      <c r="I39" s="19"/>
      <c r="J39" s="19"/>
      <c r="K39" s="15"/>
      <c r="L39" s="19"/>
      <c r="M39" s="19"/>
    </row>
    <row r="40" spans="2:13" ht="12.75" customHeight="1" thickBot="1">
      <c r="B40" s="10" t="s">
        <v>4</v>
      </c>
      <c r="C40" s="17" t="str">
        <f>'[2]Confirmed Players'!$B$44</f>
        <v>Paul Li</v>
      </c>
      <c r="D40" s="19">
        <v>8</v>
      </c>
      <c r="E40" s="19">
        <v>21</v>
      </c>
      <c r="F40" s="22"/>
      <c r="G40" s="19">
        <v>21</v>
      </c>
      <c r="H40" s="19">
        <v>21</v>
      </c>
      <c r="I40" s="19">
        <f t="shared" ref="I40" si="25">COUNTIF(D40:H41,21)</f>
        <v>3</v>
      </c>
      <c r="J40" s="19">
        <f t="shared" ref="J40" si="26">SUM(D40:H41)</f>
        <v>71</v>
      </c>
      <c r="K40" s="12">
        <f>SUM(F36:F45)</f>
        <v>47</v>
      </c>
      <c r="L40" s="19">
        <f t="shared" ref="L40" si="27">SUM(J40-K40)</f>
        <v>24</v>
      </c>
      <c r="M40" s="19">
        <v>2</v>
      </c>
    </row>
    <row r="41" spans="2:13" ht="12.75" customHeight="1" thickBot="1">
      <c r="B41" s="15"/>
      <c r="C41" s="20" t="str">
        <f>'[2]Confirmed Players'!$D$44</f>
        <v>Chi Chun Wan</v>
      </c>
      <c r="D41" s="19"/>
      <c r="E41" s="19"/>
      <c r="F41" s="22"/>
      <c r="G41" s="19"/>
      <c r="H41" s="19"/>
      <c r="I41" s="19"/>
      <c r="J41" s="19"/>
      <c r="K41" s="15"/>
      <c r="L41" s="19"/>
      <c r="M41" s="19"/>
    </row>
    <row r="42" spans="2:13" ht="12.75" customHeight="1" thickBot="1">
      <c r="B42" s="10" t="s">
        <v>5</v>
      </c>
      <c r="C42" s="17" t="str">
        <f>'[2]Confirmed Players'!$B$38</f>
        <v>Jon Dela roca</v>
      </c>
      <c r="D42" s="19">
        <v>14</v>
      </c>
      <c r="E42" s="19">
        <v>19</v>
      </c>
      <c r="F42" s="19">
        <v>5</v>
      </c>
      <c r="G42" s="22"/>
      <c r="H42" s="23">
        <v>21</v>
      </c>
      <c r="I42" s="19">
        <f>COUNTIF(D42:H43,21)</f>
        <v>1</v>
      </c>
      <c r="J42" s="19">
        <f t="shared" ref="J42" si="28">SUM(D42:H43)</f>
        <v>59</v>
      </c>
      <c r="K42" s="12">
        <f>SUM(G36:G45)</f>
        <v>75</v>
      </c>
      <c r="L42" s="19">
        <f t="shared" ref="L42" si="29">SUM(J42-K42)</f>
        <v>-16</v>
      </c>
      <c r="M42" s="19">
        <v>4</v>
      </c>
    </row>
    <row r="43" spans="2:13" ht="12.75" customHeight="1" thickBot="1">
      <c r="B43" s="15"/>
      <c r="C43" s="24" t="str">
        <f>'[2]Confirmed Players'!$D$38</f>
        <v>Adrian Paul Rabe</v>
      </c>
      <c r="D43" s="19"/>
      <c r="E43" s="19"/>
      <c r="F43" s="19"/>
      <c r="G43" s="22"/>
      <c r="H43" s="23"/>
      <c r="I43" s="19"/>
      <c r="J43" s="19"/>
      <c r="K43" s="15"/>
      <c r="L43" s="19"/>
      <c r="M43" s="19"/>
    </row>
    <row r="44" spans="2:13" ht="12.75" customHeight="1" thickBot="1">
      <c r="B44" s="10" t="s">
        <v>6</v>
      </c>
      <c r="C44" s="17" t="str">
        <f>'[2]Confirmed Players'!$B$48</f>
        <v xml:space="preserve">Sudhir cheedella </v>
      </c>
      <c r="D44" s="19">
        <v>10</v>
      </c>
      <c r="E44" s="19">
        <v>13</v>
      </c>
      <c r="F44" s="19">
        <v>6</v>
      </c>
      <c r="G44" s="23">
        <v>12</v>
      </c>
      <c r="H44" s="25"/>
      <c r="I44" s="19">
        <f t="shared" ref="I44" si="30">COUNTIF(D44:H45,21)</f>
        <v>0</v>
      </c>
      <c r="J44" s="19">
        <f t="shared" ref="J44" si="31">SUM(D44:H45)</f>
        <v>41</v>
      </c>
      <c r="K44" s="12">
        <f>SUM(H36:H45)</f>
        <v>84</v>
      </c>
      <c r="L44" s="19">
        <f t="shared" ref="L44" si="32">SUM(J44-K44)</f>
        <v>-43</v>
      </c>
      <c r="M44" s="19">
        <v>5</v>
      </c>
    </row>
    <row r="45" spans="2:13" ht="12.75" customHeight="1" thickBot="1">
      <c r="B45" s="15"/>
      <c r="C45" s="24" t="str">
        <f>'[2]Confirmed Players'!$D$48</f>
        <v xml:space="preserve">Sarang </v>
      </c>
      <c r="D45" s="19"/>
      <c r="E45" s="19"/>
      <c r="F45" s="19"/>
      <c r="G45" s="23"/>
      <c r="H45" s="25"/>
      <c r="I45" s="19"/>
      <c r="J45" s="19"/>
      <c r="K45" s="15"/>
      <c r="L45" s="19"/>
      <c r="M45" s="19"/>
    </row>
    <row r="46" spans="2:13" ht="12.75" customHeight="1"/>
    <row r="47" spans="2:13" ht="12.75" customHeight="1">
      <c r="B47" s="29" t="str">
        <f>B17</f>
        <v>Order   - A v C,   B v D,  C v E,  A v D,  B v E,  C v D,  A v E,  B v C,  D v E,  A v B   (Circle = Game on,   X = Finished)</v>
      </c>
    </row>
    <row r="48" spans="2:13" ht="12.75" customHeight="1" thickBot="1"/>
    <row r="49" spans="2:13" ht="12.75" customHeight="1">
      <c r="B49" s="8" t="s">
        <v>15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2" t="s">
        <v>11</v>
      </c>
    </row>
    <row r="50" spans="2:13" ht="12.75" customHeight="1" thickBot="1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>
      <c r="B51" s="8" t="s">
        <v>2</v>
      </c>
      <c r="C51" s="17" t="str">
        <f>'[2]Confirmed Players'!$B$45</f>
        <v>Joshua Quek</v>
      </c>
      <c r="D51" s="18"/>
      <c r="E51" s="19">
        <v>21</v>
      </c>
      <c r="F51" s="19">
        <v>12</v>
      </c>
      <c r="G51" s="19">
        <v>16</v>
      </c>
      <c r="H51" s="19">
        <v>21</v>
      </c>
      <c r="I51" s="19">
        <f>COUNTIF(D51:H52,21)</f>
        <v>2</v>
      </c>
      <c r="J51" s="19">
        <f>SUM(D51:H52)</f>
        <v>70</v>
      </c>
      <c r="K51" s="19">
        <f>SUM(D51:D60)</f>
        <v>68</v>
      </c>
      <c r="L51" s="19">
        <f>SUM(J51-K51)</f>
        <v>2</v>
      </c>
      <c r="M51" s="19">
        <v>3</v>
      </c>
    </row>
    <row r="52" spans="2:13" ht="12.75" customHeight="1" thickBot="1">
      <c r="B52" s="13"/>
      <c r="C52" s="20" t="str">
        <f>'[2]Confirmed Players'!$D$45</f>
        <v>Andrew Yan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.75" customHeight="1" thickBot="1">
      <c r="B53" s="10" t="s">
        <v>3</v>
      </c>
      <c r="C53" s="21" t="str">
        <f>'[2]Confirmed Players'!$B$50</f>
        <v>Lokjit Gurang</v>
      </c>
      <c r="D53" s="19">
        <v>15</v>
      </c>
      <c r="E53" s="22"/>
      <c r="F53" s="19">
        <v>17</v>
      </c>
      <c r="G53" s="19">
        <v>12</v>
      </c>
      <c r="H53" s="19">
        <v>19</v>
      </c>
      <c r="I53" s="19">
        <f t="shared" ref="I53" si="33">COUNTIF(D53:H54,21)</f>
        <v>0</v>
      </c>
      <c r="J53" s="19">
        <f t="shared" ref="J53" si="34">SUM(D53:H54)</f>
        <v>63</v>
      </c>
      <c r="K53" s="12">
        <f>SUM(E51:E60)</f>
        <v>84</v>
      </c>
      <c r="L53" s="19">
        <f t="shared" ref="L53" si="35">SUM(J53-K53)</f>
        <v>-21</v>
      </c>
      <c r="M53" s="19">
        <v>5</v>
      </c>
    </row>
    <row r="54" spans="2:13" ht="12.75" customHeight="1" thickBot="1">
      <c r="B54" s="15"/>
      <c r="C54" s="20" t="str">
        <f>'[2]Confirmed Players'!$D$50</f>
        <v>Kui Rai</v>
      </c>
      <c r="D54" s="19"/>
      <c r="E54" s="22"/>
      <c r="F54" s="19"/>
      <c r="G54" s="19"/>
      <c r="H54" s="19"/>
      <c r="I54" s="19"/>
      <c r="J54" s="19"/>
      <c r="K54" s="15"/>
      <c r="L54" s="19"/>
      <c r="M54" s="19"/>
    </row>
    <row r="55" spans="2:13" ht="12.75" customHeight="1" thickBot="1">
      <c r="B55" s="10" t="s">
        <v>4</v>
      </c>
      <c r="C55" s="17" t="str">
        <f>'[2]Confirmed Players'!$B$37</f>
        <v>Mike Lam</v>
      </c>
      <c r="D55" s="19">
        <v>21</v>
      </c>
      <c r="E55" s="19">
        <v>21</v>
      </c>
      <c r="F55" s="22"/>
      <c r="G55" s="19">
        <v>12</v>
      </c>
      <c r="H55" s="19">
        <v>21</v>
      </c>
      <c r="I55" s="19">
        <f t="shared" ref="I55" si="36">COUNTIF(D55:H56,21)</f>
        <v>3</v>
      </c>
      <c r="J55" s="19">
        <f t="shared" ref="J55" si="37">SUM(D55:H56)</f>
        <v>75</v>
      </c>
      <c r="K55" s="12">
        <f>SUM(F51:F60)</f>
        <v>67</v>
      </c>
      <c r="L55" s="19">
        <f t="shared" ref="L55" si="38">SUM(J55-K55)</f>
        <v>8</v>
      </c>
      <c r="M55" s="19">
        <v>2</v>
      </c>
    </row>
    <row r="56" spans="2:13" ht="12.75" customHeight="1" thickBot="1">
      <c r="B56" s="15"/>
      <c r="C56" s="20" t="str">
        <f>'[2]Confirmed Players'!$D$37</f>
        <v>Alex Fu</v>
      </c>
      <c r="D56" s="19"/>
      <c r="E56" s="19"/>
      <c r="F56" s="22"/>
      <c r="G56" s="19"/>
      <c r="H56" s="19"/>
      <c r="I56" s="19"/>
      <c r="J56" s="19"/>
      <c r="K56" s="15"/>
      <c r="L56" s="19"/>
      <c r="M56" s="19"/>
    </row>
    <row r="57" spans="2:13" ht="12.75" customHeight="1" thickBot="1">
      <c r="B57" s="10" t="s">
        <v>5</v>
      </c>
      <c r="C57" s="17" t="str">
        <f>'[2]Confirmed Players'!$B$47</f>
        <v>Gopiraj sivasundram</v>
      </c>
      <c r="D57" s="19">
        <v>21</v>
      </c>
      <c r="E57" s="19">
        <v>21</v>
      </c>
      <c r="F57" s="19">
        <v>21</v>
      </c>
      <c r="G57" s="22"/>
      <c r="H57" s="23">
        <v>21</v>
      </c>
      <c r="I57" s="19">
        <f>COUNTIF(D57:H58,21)</f>
        <v>4</v>
      </c>
      <c r="J57" s="19">
        <f t="shared" ref="J57" si="39">SUM(D57:H58)</f>
        <v>84</v>
      </c>
      <c r="K57" s="12">
        <f>SUM(G51:G60)</f>
        <v>50</v>
      </c>
      <c r="L57" s="19">
        <f t="shared" ref="L57" si="40">SUM(J57-K57)</f>
        <v>34</v>
      </c>
      <c r="M57" s="19">
        <v>1</v>
      </c>
    </row>
    <row r="58" spans="2:13" ht="12.75" customHeight="1" thickBot="1">
      <c r="B58" s="15"/>
      <c r="C58" s="24" t="str">
        <f>'[2]Confirmed Players'!$D$47</f>
        <v>Arif</v>
      </c>
      <c r="D58" s="19"/>
      <c r="E58" s="19"/>
      <c r="F58" s="19"/>
      <c r="G58" s="22"/>
      <c r="H58" s="23"/>
      <c r="I58" s="19"/>
      <c r="J58" s="19"/>
      <c r="K58" s="15"/>
      <c r="L58" s="19"/>
      <c r="M58" s="19"/>
    </row>
    <row r="59" spans="2:13" ht="12.75" customHeight="1" thickBot="1">
      <c r="B59" s="10" t="s">
        <v>6</v>
      </c>
      <c r="C59" s="17" t="str">
        <f>'[2]Confirmed Players'!$B$40</f>
        <v>Sudhakar Balaraman</v>
      </c>
      <c r="D59" s="19">
        <v>11</v>
      </c>
      <c r="E59" s="19">
        <v>21</v>
      </c>
      <c r="F59" s="19">
        <v>17</v>
      </c>
      <c r="G59" s="23">
        <v>10</v>
      </c>
      <c r="H59" s="25"/>
      <c r="I59" s="19">
        <f t="shared" ref="I59" si="41">COUNTIF(D59:H60,21)</f>
        <v>1</v>
      </c>
      <c r="J59" s="19">
        <f t="shared" ref="J59" si="42">SUM(D59:H60)</f>
        <v>59</v>
      </c>
      <c r="K59" s="12">
        <f>SUM(H51:H60)</f>
        <v>82</v>
      </c>
      <c r="L59" s="19">
        <f t="shared" ref="L59" si="43">SUM(J59-K59)</f>
        <v>-23</v>
      </c>
      <c r="M59" s="19">
        <v>4</v>
      </c>
    </row>
    <row r="60" spans="2:13" ht="12.75" customHeight="1" thickBot="1">
      <c r="B60" s="15"/>
      <c r="C60" s="24" t="str">
        <f>'[2]Confirmed Players'!$D$40</f>
        <v>Puneet Gupta</v>
      </c>
      <c r="D60" s="19"/>
      <c r="E60" s="19"/>
      <c r="F60" s="19"/>
      <c r="G60" s="23"/>
      <c r="H60" s="25"/>
      <c r="I60" s="19"/>
      <c r="J60" s="19"/>
      <c r="K60" s="15"/>
      <c r="L60" s="19"/>
      <c r="M60" s="19"/>
    </row>
    <row r="61" spans="2:13" ht="12.75" customHeight="1"/>
    <row r="62" spans="2:13" ht="12.75" customHeight="1">
      <c r="B62" t="str">
        <f>B17</f>
        <v>Order   - A v C,   B v D,  C v E,  A v D,  B v E,  C v D,  A v E,  B v C,  D v E,  A v B   (Circle = Game on,   X = Finished)</v>
      </c>
    </row>
    <row r="63" spans="2:13" ht="12.75" customHeight="1">
      <c r="B63" s="29"/>
      <c r="C63" s="26"/>
      <c r="D63" s="26"/>
      <c r="E63" s="26"/>
      <c r="F63" s="26"/>
      <c r="G63" s="26"/>
      <c r="H63" s="26"/>
      <c r="I63" s="26"/>
      <c r="J63" s="26"/>
      <c r="K63" s="26"/>
    </row>
    <row r="64" spans="2:13" ht="12.75" customHeight="1" thickBot="1">
      <c r="B64" s="29"/>
      <c r="C64" s="26"/>
      <c r="D64" s="26"/>
      <c r="E64" s="26"/>
      <c r="F64" s="26"/>
      <c r="G64" s="26"/>
      <c r="H64" s="26"/>
      <c r="I64" s="26"/>
      <c r="J64" s="26"/>
      <c r="K64" s="26"/>
    </row>
    <row r="65" spans="2:12">
      <c r="B65" s="1" t="str">
        <f>B1</f>
        <v>MEN'S LEAGUE 'B' RESULTS - DEC 2015</v>
      </c>
      <c r="C65" s="2"/>
      <c r="D65" s="2"/>
      <c r="E65" s="2"/>
      <c r="F65" s="2"/>
      <c r="G65" s="2"/>
      <c r="H65" s="2"/>
      <c r="I65" s="2"/>
      <c r="J65" s="2"/>
      <c r="K65" s="2"/>
      <c r="L65" s="3"/>
    </row>
    <row r="66" spans="2:12" ht="13.5" thickBot="1">
      <c r="B66" s="4"/>
      <c r="C66" s="5"/>
      <c r="D66" s="5"/>
      <c r="E66" s="5"/>
      <c r="F66" s="5"/>
      <c r="G66" s="5"/>
      <c r="H66" s="5"/>
      <c r="I66" s="5"/>
      <c r="J66" s="5"/>
      <c r="K66" s="5"/>
      <c r="L66" s="6"/>
    </row>
    <row r="68" spans="2:12" ht="12.75" customHeight="1"/>
    <row r="69" spans="2:12" ht="13.5" customHeight="1" thickBot="1"/>
    <row r="70" spans="2:12">
      <c r="B70" s="31" t="s">
        <v>16</v>
      </c>
      <c r="C70" s="32"/>
    </row>
    <row r="71" spans="2:12" ht="13.5" thickBot="1">
      <c r="B71" s="33"/>
      <c r="C71" s="34"/>
    </row>
    <row r="72" spans="2:12" ht="13.5" thickBot="1"/>
    <row r="73" spans="2:12">
      <c r="B73" s="10" t="s">
        <v>2</v>
      </c>
      <c r="C73" s="17" t="s">
        <v>17</v>
      </c>
      <c r="D73" s="10" t="s">
        <v>18</v>
      </c>
      <c r="E73" s="10" t="s">
        <v>19</v>
      </c>
      <c r="F73" s="10" t="s">
        <v>20</v>
      </c>
      <c r="G73" s="35" t="s">
        <v>21</v>
      </c>
      <c r="H73" s="36"/>
      <c r="I73" s="37" t="s">
        <v>22</v>
      </c>
    </row>
    <row r="74" spans="2:12" ht="13.5" thickBot="1">
      <c r="B74" s="38"/>
      <c r="C74" s="20" t="s">
        <v>23</v>
      </c>
      <c r="D74" s="38"/>
      <c r="E74" s="38"/>
      <c r="F74" s="38"/>
      <c r="G74" s="39" t="s">
        <v>24</v>
      </c>
      <c r="H74" s="40"/>
      <c r="I74" s="38"/>
    </row>
    <row r="75" spans="2:12" ht="13.5" thickBot="1">
      <c r="B75" s="41"/>
      <c r="C75" s="29"/>
      <c r="D75" s="42"/>
      <c r="F75" s="42"/>
      <c r="G75" s="29"/>
      <c r="H75" s="29"/>
    </row>
    <row r="76" spans="2:12">
      <c r="B76" s="10" t="s">
        <v>3</v>
      </c>
      <c r="C76" s="17" t="s">
        <v>25</v>
      </c>
      <c r="D76" s="10" t="s">
        <v>26</v>
      </c>
      <c r="E76" s="10" t="s">
        <v>19</v>
      </c>
      <c r="F76" s="10" t="s">
        <v>27</v>
      </c>
      <c r="G76" s="35" t="s">
        <v>28</v>
      </c>
      <c r="H76" s="36"/>
      <c r="I76" s="10" t="s">
        <v>29</v>
      </c>
    </row>
    <row r="77" spans="2:12" ht="13.5" thickBot="1">
      <c r="B77" s="38"/>
      <c r="C77" s="20" t="s">
        <v>30</v>
      </c>
      <c r="D77" s="38"/>
      <c r="E77" s="38"/>
      <c r="F77" s="38"/>
      <c r="G77" s="43" t="s">
        <v>31</v>
      </c>
      <c r="H77" s="44"/>
      <c r="I77" s="38"/>
    </row>
    <row r="78" spans="2:12" ht="13.5" thickBot="1">
      <c r="B78" s="41"/>
      <c r="C78" s="29"/>
      <c r="D78" s="42"/>
      <c r="F78" s="42"/>
      <c r="G78" s="29"/>
      <c r="H78" s="29"/>
    </row>
    <row r="79" spans="2:12">
      <c r="B79" s="10" t="s">
        <v>4</v>
      </c>
      <c r="C79" s="17" t="s">
        <v>32</v>
      </c>
      <c r="D79" s="10" t="s">
        <v>33</v>
      </c>
      <c r="E79" s="10" t="s">
        <v>19</v>
      </c>
      <c r="F79" s="10" t="s">
        <v>34</v>
      </c>
      <c r="G79" s="35" t="s">
        <v>35</v>
      </c>
      <c r="H79" s="36"/>
      <c r="I79" s="10" t="s">
        <v>36</v>
      </c>
    </row>
    <row r="80" spans="2:12" ht="13.5" thickBot="1">
      <c r="B80" s="38"/>
      <c r="C80" s="24" t="s">
        <v>37</v>
      </c>
      <c r="D80" s="38"/>
      <c r="E80" s="38"/>
      <c r="F80" s="38"/>
      <c r="G80" s="39" t="s">
        <v>38</v>
      </c>
      <c r="H80" s="40"/>
      <c r="I80" s="38"/>
    </row>
    <row r="81" spans="2:9" ht="13.5" thickBot="1">
      <c r="B81" s="41"/>
      <c r="C81" s="29"/>
      <c r="D81" s="42"/>
      <c r="F81" s="42"/>
      <c r="G81" s="29"/>
      <c r="H81" s="29"/>
    </row>
    <row r="82" spans="2:9">
      <c r="B82" s="10" t="s">
        <v>5</v>
      </c>
      <c r="C82" s="45" t="s">
        <v>39</v>
      </c>
      <c r="D82" s="46" t="s">
        <v>40</v>
      </c>
      <c r="E82" s="10" t="s">
        <v>19</v>
      </c>
      <c r="F82" s="10" t="s">
        <v>41</v>
      </c>
      <c r="G82" s="35" t="s">
        <v>42</v>
      </c>
      <c r="H82" s="36"/>
      <c r="I82" s="37" t="s">
        <v>43</v>
      </c>
    </row>
    <row r="83" spans="2:9" ht="13.5" thickBot="1">
      <c r="B83" s="38"/>
      <c r="C83" s="24" t="s">
        <v>44</v>
      </c>
      <c r="D83" s="47"/>
      <c r="E83" s="38"/>
      <c r="F83" s="38"/>
      <c r="G83" s="39" t="s">
        <v>45</v>
      </c>
      <c r="H83" s="40"/>
      <c r="I83" s="38"/>
    </row>
    <row r="84" spans="2:9">
      <c r="B84" s="26"/>
      <c r="C84" s="27"/>
      <c r="D84" s="48"/>
      <c r="E84" s="26"/>
      <c r="F84" s="49"/>
      <c r="G84" s="50"/>
      <c r="H84" s="30"/>
      <c r="I84" s="26"/>
    </row>
    <row r="85" spans="2:9">
      <c r="B85" s="26"/>
      <c r="C85" s="27"/>
      <c r="D85" s="48"/>
      <c r="E85" s="26"/>
      <c r="F85" s="49"/>
      <c r="G85" s="50"/>
      <c r="H85" s="30"/>
      <c r="I85" s="26"/>
    </row>
    <row r="86" spans="2:9" ht="12.75" customHeight="1"/>
    <row r="87" spans="2:9" ht="13.5" customHeight="1" thickBot="1"/>
    <row r="88" spans="2:9">
      <c r="B88" s="31" t="s">
        <v>46</v>
      </c>
      <c r="C88" s="32"/>
    </row>
    <row r="89" spans="2:9" ht="13.5" thickBot="1">
      <c r="B89" s="33"/>
      <c r="C89" s="34"/>
    </row>
    <row r="90" spans="2:9" ht="13.5" thickBot="1"/>
    <row r="91" spans="2:9">
      <c r="B91" s="12">
        <v>1</v>
      </c>
      <c r="C91" s="51" t="s">
        <v>47</v>
      </c>
      <c r="D91" s="46" t="s">
        <v>2</v>
      </c>
      <c r="E91" s="10" t="s">
        <v>19</v>
      </c>
      <c r="F91" s="10" t="s">
        <v>3</v>
      </c>
      <c r="G91" s="52" t="s">
        <v>28</v>
      </c>
      <c r="H91" s="53"/>
      <c r="I91" s="37" t="s">
        <v>48</v>
      </c>
    </row>
    <row r="92" spans="2:9" ht="13.5" thickBot="1">
      <c r="B92" s="15"/>
      <c r="C92" s="54" t="s">
        <v>23</v>
      </c>
      <c r="D92" s="47"/>
      <c r="E92" s="38"/>
      <c r="F92" s="38"/>
      <c r="G92" s="55" t="s">
        <v>31</v>
      </c>
      <c r="H92" s="56"/>
      <c r="I92" s="38"/>
    </row>
    <row r="93" spans="2:9" ht="13.5" thickBot="1">
      <c r="B93" s="41"/>
      <c r="G93" s="29"/>
      <c r="H93" s="29"/>
      <c r="I93" s="29"/>
    </row>
    <row r="94" spans="2:9">
      <c r="B94" s="12">
        <v>2</v>
      </c>
      <c r="C94" s="45" t="s">
        <v>32</v>
      </c>
      <c r="D94" s="46" t="s">
        <v>4</v>
      </c>
      <c r="E94" s="10" t="s">
        <v>19</v>
      </c>
      <c r="F94" s="10" t="s">
        <v>5</v>
      </c>
      <c r="G94" s="57" t="s">
        <v>49</v>
      </c>
      <c r="H94" s="58"/>
      <c r="I94" s="10" t="s">
        <v>50</v>
      </c>
    </row>
    <row r="95" spans="2:9" ht="13.5" thickBot="1">
      <c r="B95" s="15"/>
      <c r="C95" s="24" t="s">
        <v>37</v>
      </c>
      <c r="D95" s="47"/>
      <c r="E95" s="38"/>
      <c r="F95" s="38"/>
      <c r="G95" s="59" t="s">
        <v>44</v>
      </c>
      <c r="H95" s="60"/>
      <c r="I95" s="38"/>
    </row>
    <row r="96" spans="2:9">
      <c r="B96" s="26"/>
      <c r="C96" s="27"/>
      <c r="D96" s="48"/>
      <c r="E96" s="26"/>
      <c r="F96" s="49"/>
      <c r="G96" s="50"/>
      <c r="H96" s="30"/>
      <c r="I96" s="26"/>
    </row>
    <row r="97" spans="2:12">
      <c r="B97" s="26"/>
      <c r="C97" s="27"/>
      <c r="D97" s="48"/>
      <c r="E97" s="26"/>
      <c r="F97" s="49"/>
      <c r="G97" s="50"/>
      <c r="H97" s="30"/>
      <c r="I97" s="26"/>
    </row>
    <row r="98" spans="2:12" ht="12.75" customHeight="1"/>
    <row r="99" spans="2:12" ht="13.5" customHeight="1" thickBot="1"/>
    <row r="100" spans="2:12">
      <c r="B100" s="31" t="s">
        <v>51</v>
      </c>
      <c r="C100" s="32"/>
    </row>
    <row r="101" spans="2:12" ht="13.5" thickBot="1">
      <c r="B101" s="33"/>
      <c r="C101" s="34"/>
    </row>
    <row r="102" spans="2:12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thickBot="1"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6"/>
    </row>
    <row r="104" spans="2:12">
      <c r="B104" s="12">
        <v>1</v>
      </c>
      <c r="C104" s="17" t="s">
        <v>47</v>
      </c>
      <c r="D104" s="10" t="s">
        <v>19</v>
      </c>
      <c r="E104" s="67" t="s">
        <v>49</v>
      </c>
      <c r="F104" s="68"/>
      <c r="G104" s="8" t="s">
        <v>52</v>
      </c>
      <c r="H104" s="69"/>
      <c r="I104" s="70"/>
    </row>
    <row r="105" spans="2:12" ht="13.5" thickBot="1">
      <c r="B105" s="15"/>
      <c r="C105" s="20" t="s">
        <v>23</v>
      </c>
      <c r="D105" s="38"/>
      <c r="E105" s="71" t="s">
        <v>44</v>
      </c>
      <c r="F105" s="72"/>
      <c r="G105" s="73"/>
      <c r="H105" s="74"/>
      <c r="I105" s="75"/>
    </row>
    <row r="107" spans="2:12" ht="12.75" customHeight="1"/>
    <row r="108" spans="2:12" ht="13.5" customHeight="1" thickBot="1"/>
    <row r="109" spans="2:12">
      <c r="B109" s="76" t="s">
        <v>53</v>
      </c>
      <c r="C109" s="77"/>
      <c r="D109" s="77"/>
      <c r="E109" s="77"/>
      <c r="F109" s="77"/>
      <c r="G109" s="77"/>
      <c r="H109" s="77"/>
      <c r="I109" s="77"/>
      <c r="J109" s="77"/>
      <c r="K109" s="77"/>
      <c r="L109" s="78"/>
    </row>
    <row r="110" spans="2:12" ht="13.5" thickBot="1">
      <c r="B110" s="79"/>
      <c r="C110" s="80"/>
      <c r="D110" s="80"/>
      <c r="E110" s="80"/>
      <c r="F110" s="80"/>
      <c r="G110" s="80"/>
      <c r="H110" s="80"/>
      <c r="I110" s="80"/>
      <c r="J110" s="80"/>
      <c r="K110" s="80"/>
      <c r="L110" s="81"/>
    </row>
    <row r="190" spans="1:12">
      <c r="A190" s="82"/>
    </row>
    <row r="191" spans="1:12">
      <c r="A191" s="82"/>
    </row>
    <row r="192" spans="1:12"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</row>
    <row r="193" spans="2:12"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</row>
  </sheetData>
  <sheetProtection password="DEF3" sheet="1" objects="1" scenarios="1"/>
  <mergeCells count="313">
    <mergeCell ref="B104:B105"/>
    <mergeCell ref="D104:D105"/>
    <mergeCell ref="E104:F104"/>
    <mergeCell ref="G104:I105"/>
    <mergeCell ref="E105:F105"/>
    <mergeCell ref="B109:L110"/>
    <mergeCell ref="B94:B95"/>
    <mergeCell ref="D94:D95"/>
    <mergeCell ref="E94:E95"/>
    <mergeCell ref="F94:F95"/>
    <mergeCell ref="I94:I95"/>
    <mergeCell ref="B100:C101"/>
    <mergeCell ref="B88:C89"/>
    <mergeCell ref="B91:B92"/>
    <mergeCell ref="D91:D92"/>
    <mergeCell ref="E91:E92"/>
    <mergeCell ref="F91:F92"/>
    <mergeCell ref="I91:I92"/>
    <mergeCell ref="B82:B83"/>
    <mergeCell ref="D82:D83"/>
    <mergeCell ref="E82:E83"/>
    <mergeCell ref="F82:F83"/>
    <mergeCell ref="G82:H82"/>
    <mergeCell ref="I82:I83"/>
    <mergeCell ref="G83:H83"/>
    <mergeCell ref="B79:B80"/>
    <mergeCell ref="D79:D80"/>
    <mergeCell ref="E79:E80"/>
    <mergeCell ref="F79:F80"/>
    <mergeCell ref="G79:H79"/>
    <mergeCell ref="I79:I80"/>
    <mergeCell ref="G80:H80"/>
    <mergeCell ref="I73:I74"/>
    <mergeCell ref="G74:H74"/>
    <mergeCell ref="B76:B77"/>
    <mergeCell ref="D76:D77"/>
    <mergeCell ref="E76:E77"/>
    <mergeCell ref="F76:F77"/>
    <mergeCell ref="G76:H76"/>
    <mergeCell ref="I76:I77"/>
    <mergeCell ref="G77:H77"/>
    <mergeCell ref="B70:C71"/>
    <mergeCell ref="B73:B74"/>
    <mergeCell ref="D73:D74"/>
    <mergeCell ref="E73:E74"/>
    <mergeCell ref="F73:F74"/>
    <mergeCell ref="G73:H73"/>
    <mergeCell ref="I59:I60"/>
    <mergeCell ref="J59:J60"/>
    <mergeCell ref="K59:K60"/>
    <mergeCell ref="L59:L60"/>
    <mergeCell ref="M59:M60"/>
    <mergeCell ref="B65:L66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6:H37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1:H22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5"/>
  <sheetViews>
    <sheetView zoomScaleNormal="100" workbookViewId="0">
      <pane ySplit="2" topLeftCell="A3" activePane="bottomLeft" state="frozen"/>
      <selection activeCell="O46" sqref="O46"/>
      <selection pane="bottomLeft"/>
    </sheetView>
  </sheetViews>
  <sheetFormatPr defaultRowHeight="12.75"/>
  <cols>
    <col min="1" max="1" width="2.7109375" customWidth="1"/>
    <col min="2" max="2" width="3.5703125" customWidth="1"/>
    <col min="3" max="3" width="19" customWidth="1"/>
    <col min="4" max="5" width="7.42578125" customWidth="1"/>
    <col min="6" max="7" width="7.28515625" customWidth="1"/>
    <col min="8" max="11" width="7.7109375" customWidth="1"/>
    <col min="12" max="12" width="7.85546875" customWidth="1"/>
    <col min="13" max="13" width="8" customWidth="1"/>
  </cols>
  <sheetData>
    <row r="1" spans="2:12" ht="11.25" customHeight="1">
      <c r="B1" s="1" t="s">
        <v>54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2" ht="12" customHeight="1" thickBot="1">
      <c r="B2" s="4"/>
      <c r="C2" s="5"/>
      <c r="D2" s="5"/>
      <c r="E2" s="5"/>
      <c r="F2" s="5"/>
      <c r="G2" s="5"/>
      <c r="H2" s="5"/>
      <c r="I2" s="5"/>
      <c r="J2" s="6"/>
      <c r="K2" s="5"/>
      <c r="L2" s="6"/>
    </row>
    <row r="3" spans="2:12" ht="12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ht="13.5" thickBot="1"/>
    <row r="5" spans="2:12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7</v>
      </c>
      <c r="I5" s="11" t="s">
        <v>8</v>
      </c>
      <c r="J5" s="11" t="s">
        <v>9</v>
      </c>
      <c r="K5" s="11" t="s">
        <v>10</v>
      </c>
      <c r="L5" s="12" t="s">
        <v>11</v>
      </c>
    </row>
    <row r="6" spans="2:12" ht="12.75" customHeight="1" thickBot="1">
      <c r="B6" s="13"/>
      <c r="C6" s="14"/>
      <c r="D6" s="15"/>
      <c r="E6" s="15"/>
      <c r="F6" s="15"/>
      <c r="G6" s="15"/>
      <c r="H6" s="15"/>
      <c r="I6" s="16"/>
      <c r="J6" s="16"/>
      <c r="K6" s="16"/>
      <c r="L6" s="15"/>
    </row>
    <row r="7" spans="2:12" ht="12.75" customHeight="1" thickBot="1">
      <c r="B7" s="8" t="s">
        <v>2</v>
      </c>
      <c r="C7" s="17" t="str">
        <f>'[2]Confirmed Players'!$B$69</f>
        <v>Chii Haw Hon</v>
      </c>
      <c r="D7" s="18"/>
      <c r="E7" s="19">
        <v>16</v>
      </c>
      <c r="F7" s="19">
        <v>21</v>
      </c>
      <c r="G7" s="19">
        <v>21</v>
      </c>
      <c r="H7" s="19">
        <f>COUNTIF(D7:G8,21)</f>
        <v>2</v>
      </c>
      <c r="I7" s="19">
        <f>SUM(D7:G8)</f>
        <v>58</v>
      </c>
      <c r="J7" s="19">
        <f>SUM(D7:D14)</f>
        <v>51</v>
      </c>
      <c r="K7" s="19">
        <f>SUM(I7-J7)</f>
        <v>7</v>
      </c>
      <c r="L7" s="19">
        <v>3</v>
      </c>
    </row>
    <row r="8" spans="2:12" ht="12.75" customHeight="1" thickBot="1">
      <c r="B8" s="13"/>
      <c r="C8" s="20" t="str">
        <f>'[2]Confirmed Players'!$D$69</f>
        <v>Byron Lu Morrell</v>
      </c>
      <c r="D8" s="18"/>
      <c r="E8" s="19"/>
      <c r="F8" s="19"/>
      <c r="G8" s="19"/>
      <c r="H8" s="19"/>
      <c r="I8" s="19"/>
      <c r="J8" s="19"/>
      <c r="K8" s="19"/>
      <c r="L8" s="19"/>
    </row>
    <row r="9" spans="2:12" ht="12.75" customHeight="1" thickBot="1">
      <c r="B9" s="10" t="s">
        <v>3</v>
      </c>
      <c r="C9" s="21" t="str">
        <f>'[2]Confirmed Players'!$B$65</f>
        <v>Badri Limbu</v>
      </c>
      <c r="D9" s="19">
        <v>21</v>
      </c>
      <c r="E9" s="22"/>
      <c r="F9" s="19">
        <v>18</v>
      </c>
      <c r="G9" s="19">
        <v>21</v>
      </c>
      <c r="H9" s="19">
        <f t="shared" ref="H9" si="0">COUNTIF(D9:G10,21)</f>
        <v>2</v>
      </c>
      <c r="I9" s="19">
        <f>SUM(D9:G10)</f>
        <v>60</v>
      </c>
      <c r="J9" s="19">
        <f>SUM(E7:E14)</f>
        <v>52</v>
      </c>
      <c r="K9" s="19">
        <f t="shared" ref="K9" si="1">SUM(I9-J9)</f>
        <v>8</v>
      </c>
      <c r="L9" s="19">
        <v>2</v>
      </c>
    </row>
    <row r="10" spans="2:12" ht="12.75" customHeight="1" thickBot="1">
      <c r="B10" s="15"/>
      <c r="C10" s="20" t="str">
        <f>'[2]Confirmed Players'!$D$65</f>
        <v>Narendra Rai</v>
      </c>
      <c r="D10" s="19"/>
      <c r="E10" s="22"/>
      <c r="F10" s="19"/>
      <c r="G10" s="19"/>
      <c r="H10" s="19"/>
      <c r="I10" s="19"/>
      <c r="J10" s="19"/>
      <c r="K10" s="19"/>
      <c r="L10" s="19"/>
    </row>
    <row r="11" spans="2:12" ht="12.75" customHeight="1" thickBot="1">
      <c r="B11" s="10" t="s">
        <v>4</v>
      </c>
      <c r="C11" s="17" t="str">
        <f>'[2]Confirmed Players'!$B$63</f>
        <v>Vi Bang</v>
      </c>
      <c r="D11" s="19">
        <v>18</v>
      </c>
      <c r="E11" s="19">
        <v>21</v>
      </c>
      <c r="F11" s="22"/>
      <c r="G11" s="19">
        <v>21</v>
      </c>
      <c r="H11" s="19">
        <f t="shared" ref="H11" si="2">COUNTIF(D11:G12,21)</f>
        <v>2</v>
      </c>
      <c r="I11" s="19">
        <f t="shared" ref="I11" si="3">SUM(D11:G12)</f>
        <v>60</v>
      </c>
      <c r="J11" s="19">
        <f>SUM(F7:F14)</f>
        <v>57</v>
      </c>
      <c r="K11" s="19">
        <f t="shared" ref="K11" si="4">SUM(I11-J11)</f>
        <v>3</v>
      </c>
      <c r="L11" s="19">
        <v>1</v>
      </c>
    </row>
    <row r="12" spans="2:12" ht="12.75" customHeight="1" thickBot="1">
      <c r="B12" s="15"/>
      <c r="C12" s="20" t="str">
        <f>'[2]Confirmed Players'!$D$63</f>
        <v>Peter Su</v>
      </c>
      <c r="D12" s="19"/>
      <c r="E12" s="19"/>
      <c r="F12" s="22"/>
      <c r="G12" s="19"/>
      <c r="H12" s="19"/>
      <c r="I12" s="19"/>
      <c r="J12" s="19"/>
      <c r="K12" s="19"/>
      <c r="L12" s="19"/>
    </row>
    <row r="13" spans="2:12" ht="12.75" customHeight="1" thickBot="1">
      <c r="B13" s="10" t="s">
        <v>5</v>
      </c>
      <c r="C13" s="17" t="str">
        <f>'[2]Confirmed Players'!$B$60</f>
        <v>Steven Wynne</v>
      </c>
      <c r="D13" s="19">
        <v>12</v>
      </c>
      <c r="E13" s="19">
        <v>15</v>
      </c>
      <c r="F13" s="19">
        <v>18</v>
      </c>
      <c r="G13" s="22"/>
      <c r="H13" s="19">
        <f t="shared" ref="H13" si="5">COUNTIF(D13:G14,21)</f>
        <v>0</v>
      </c>
      <c r="I13" s="19">
        <f t="shared" ref="I13" si="6">SUM(D13:G14)</f>
        <v>45</v>
      </c>
      <c r="J13" s="19">
        <f>SUM(G7:G14)</f>
        <v>63</v>
      </c>
      <c r="K13" s="19">
        <f t="shared" ref="K13" si="7">SUM(I13-J13)</f>
        <v>-18</v>
      </c>
      <c r="L13" s="19">
        <v>4</v>
      </c>
    </row>
    <row r="14" spans="2:12" ht="12.75" customHeight="1" thickBot="1">
      <c r="B14" s="15"/>
      <c r="C14" s="24" t="str">
        <f>'[2]Confirmed Players'!$D$60</f>
        <v>Jonny Nelson</v>
      </c>
      <c r="D14" s="19"/>
      <c r="E14" s="19"/>
      <c r="F14" s="19"/>
      <c r="G14" s="22"/>
      <c r="H14" s="19"/>
      <c r="I14" s="19"/>
      <c r="J14" s="19"/>
      <c r="K14" s="19"/>
      <c r="L14" s="19"/>
    </row>
    <row r="15" spans="2:12" ht="12.75" customHeight="1">
      <c r="B15" s="26"/>
      <c r="C15" s="27"/>
      <c r="D15" s="26"/>
      <c r="E15" s="26"/>
      <c r="F15" s="26"/>
      <c r="G15" s="28"/>
      <c r="H15" s="26"/>
      <c r="I15" s="26"/>
      <c r="J15" s="26"/>
      <c r="K15" s="26"/>
      <c r="L15" s="26"/>
    </row>
    <row r="16" spans="2:12" ht="12.75" customHeight="1">
      <c r="B16" s="26"/>
      <c r="C16" s="30"/>
      <c r="D16" s="26"/>
      <c r="E16" s="26"/>
      <c r="F16" s="26"/>
    </row>
    <row r="17" spans="2:12" ht="12.75" customHeight="1">
      <c r="B17" s="29" t="s">
        <v>55</v>
      </c>
      <c r="C17" s="30"/>
      <c r="D17" s="26"/>
      <c r="E17" s="26"/>
      <c r="F17" s="26"/>
    </row>
    <row r="18" spans="2:12" ht="12.75" customHeight="1">
      <c r="B18" s="29"/>
      <c r="C18" s="30"/>
      <c r="D18" s="26"/>
      <c r="E18" s="26"/>
      <c r="F18" s="26"/>
    </row>
    <row r="19" spans="2:12" ht="12.75" customHeight="1" thickBot="1"/>
    <row r="20" spans="2:12" ht="12.75" customHeight="1">
      <c r="B20" s="8" t="s">
        <v>13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2" t="s">
        <v>11</v>
      </c>
    </row>
    <row r="21" spans="2:12" ht="12.75" customHeight="1" thickBot="1">
      <c r="B21" s="13"/>
      <c r="C21" s="14"/>
      <c r="D21" s="15"/>
      <c r="E21" s="15"/>
      <c r="F21" s="15"/>
      <c r="G21" s="15"/>
      <c r="H21" s="15"/>
      <c r="I21" s="16"/>
      <c r="J21" s="16"/>
      <c r="K21" s="16"/>
      <c r="L21" s="15"/>
    </row>
    <row r="22" spans="2:12" ht="12.75" customHeight="1" thickBot="1">
      <c r="B22" s="8" t="s">
        <v>2</v>
      </c>
      <c r="C22" s="17" t="s">
        <v>56</v>
      </c>
      <c r="D22" s="18"/>
      <c r="E22" s="19">
        <v>21</v>
      </c>
      <c r="F22" s="19">
        <v>21</v>
      </c>
      <c r="G22" s="19">
        <v>21</v>
      </c>
      <c r="H22" s="19">
        <f>COUNTIF(D22:G23,21)</f>
        <v>3</v>
      </c>
      <c r="I22" s="19">
        <f>SUM(D22:G23)</f>
        <v>63</v>
      </c>
      <c r="J22" s="19">
        <f>SUM(D22:D29)</f>
        <v>47</v>
      </c>
      <c r="K22" s="19">
        <f>SUM(I22-J22)</f>
        <v>16</v>
      </c>
      <c r="L22" s="19">
        <v>1</v>
      </c>
    </row>
    <row r="23" spans="2:12" ht="12.75" customHeight="1" thickBot="1">
      <c r="B23" s="13"/>
      <c r="C23" s="20" t="s">
        <v>57</v>
      </c>
      <c r="D23" s="18"/>
      <c r="E23" s="19"/>
      <c r="F23" s="19"/>
      <c r="G23" s="19"/>
      <c r="H23" s="19"/>
      <c r="I23" s="19"/>
      <c r="J23" s="19"/>
      <c r="K23" s="19"/>
      <c r="L23" s="19"/>
    </row>
    <row r="24" spans="2:12" ht="12.75" customHeight="1" thickBot="1">
      <c r="B24" s="10" t="s">
        <v>3</v>
      </c>
      <c r="C24" s="21" t="str">
        <f>'[2]Confirmed Players'!$B$70</f>
        <v>Luke Quan</v>
      </c>
      <c r="D24" s="19">
        <v>16</v>
      </c>
      <c r="E24" s="22"/>
      <c r="F24" s="19">
        <v>21</v>
      </c>
      <c r="G24" s="19">
        <v>18</v>
      </c>
      <c r="H24" s="19">
        <f t="shared" ref="H24" si="8">COUNTIF(D24:G25,21)</f>
        <v>1</v>
      </c>
      <c r="I24" s="19">
        <f>SUM(D24:G25)</f>
        <v>55</v>
      </c>
      <c r="J24" s="19">
        <f>SUM(E22:E29)</f>
        <v>57</v>
      </c>
      <c r="K24" s="19">
        <f t="shared" ref="K24" si="9">SUM(I24-J24)</f>
        <v>-2</v>
      </c>
      <c r="L24" s="19">
        <v>3</v>
      </c>
    </row>
    <row r="25" spans="2:12" ht="12.75" customHeight="1" thickBot="1">
      <c r="B25" s="15"/>
      <c r="C25" s="20" t="str">
        <f>'[2]Confirmed Players'!$D$70</f>
        <v>Steven Tran</v>
      </c>
      <c r="D25" s="19"/>
      <c r="E25" s="22"/>
      <c r="F25" s="19"/>
      <c r="G25" s="19"/>
      <c r="H25" s="19"/>
      <c r="I25" s="19"/>
      <c r="J25" s="19"/>
      <c r="K25" s="19"/>
      <c r="L25" s="19"/>
    </row>
    <row r="26" spans="2:12" ht="12.75" customHeight="1" thickBot="1">
      <c r="B26" s="10" t="s">
        <v>4</v>
      </c>
      <c r="C26" s="17" t="str">
        <f>'[2]Confirmed Players'!$B$59</f>
        <v>Jonathan Leung-Davis</v>
      </c>
      <c r="D26" s="19">
        <v>13</v>
      </c>
      <c r="E26" s="19">
        <v>15</v>
      </c>
      <c r="F26" s="22"/>
      <c r="G26" s="19">
        <v>19</v>
      </c>
      <c r="H26" s="19">
        <f t="shared" ref="H26" si="10">COUNTIF(D26:G27,21)</f>
        <v>0</v>
      </c>
      <c r="I26" s="19">
        <f t="shared" ref="I26" si="11">SUM(D26:G27)</f>
        <v>47</v>
      </c>
      <c r="J26" s="19">
        <f>SUM(F22:F29)</f>
        <v>63</v>
      </c>
      <c r="K26" s="19">
        <f t="shared" ref="K26" si="12">SUM(I26-J26)</f>
        <v>-16</v>
      </c>
      <c r="L26" s="19">
        <v>4</v>
      </c>
    </row>
    <row r="27" spans="2:12" ht="12.75" customHeight="1" thickBot="1">
      <c r="B27" s="15"/>
      <c r="C27" s="20" t="str">
        <f>'[2]Confirmed Players'!$D$59</f>
        <v>Bhavesh Patel</v>
      </c>
      <c r="D27" s="19"/>
      <c r="E27" s="19"/>
      <c r="F27" s="22"/>
      <c r="G27" s="19"/>
      <c r="H27" s="19"/>
      <c r="I27" s="19"/>
      <c r="J27" s="19"/>
      <c r="K27" s="19"/>
      <c r="L27" s="19"/>
    </row>
    <row r="28" spans="2:12" ht="12.75" customHeight="1" thickBot="1">
      <c r="B28" s="10" t="s">
        <v>5</v>
      </c>
      <c r="C28" s="17" t="str">
        <f>'[2]Confirmed Players'!$B$71</f>
        <v>Graham Balchin</v>
      </c>
      <c r="D28" s="19">
        <v>18</v>
      </c>
      <c r="E28" s="19">
        <v>21</v>
      </c>
      <c r="F28" s="19">
        <v>21</v>
      </c>
      <c r="G28" s="22"/>
      <c r="H28" s="19">
        <f t="shared" ref="H28" si="13">COUNTIF(D28:G29,21)</f>
        <v>2</v>
      </c>
      <c r="I28" s="19">
        <f t="shared" ref="I28" si="14">SUM(D28:G29)</f>
        <v>60</v>
      </c>
      <c r="J28" s="19">
        <f>SUM(G22:G29)</f>
        <v>58</v>
      </c>
      <c r="K28" s="19">
        <f t="shared" ref="K28" si="15">SUM(I28-J28)</f>
        <v>2</v>
      </c>
      <c r="L28" s="19">
        <v>2</v>
      </c>
    </row>
    <row r="29" spans="2:12" ht="12.75" customHeight="1" thickBot="1">
      <c r="B29" s="15"/>
      <c r="C29" s="24" t="str">
        <f>'[2]Confirmed Players'!$D$71</f>
        <v>Anthony McDonald</v>
      </c>
      <c r="D29" s="19"/>
      <c r="E29" s="19"/>
      <c r="F29" s="19"/>
      <c r="G29" s="22"/>
      <c r="H29" s="19"/>
      <c r="I29" s="19"/>
      <c r="J29" s="19"/>
      <c r="K29" s="19"/>
      <c r="L29" s="19"/>
    </row>
    <row r="30" spans="2:12" ht="12.75" customHeight="1">
      <c r="B30" s="26"/>
      <c r="C30" s="27"/>
      <c r="D30" s="26"/>
      <c r="E30" s="26"/>
      <c r="F30" s="26"/>
      <c r="G30" s="28"/>
      <c r="H30" s="26"/>
      <c r="I30" s="26"/>
      <c r="J30" s="26"/>
      <c r="K30" s="26"/>
      <c r="L30" s="26"/>
    </row>
    <row r="31" spans="2:12" ht="12.75" customHeight="1">
      <c r="B31" s="26"/>
      <c r="C31" s="30"/>
      <c r="D31" s="26"/>
      <c r="E31" s="26"/>
      <c r="F31" s="26"/>
    </row>
    <row r="32" spans="2:12" ht="12.75" customHeight="1">
      <c r="B32" s="29" t="s">
        <v>55</v>
      </c>
      <c r="C32" s="30"/>
      <c r="D32" s="26"/>
      <c r="E32" s="26"/>
      <c r="F32" s="26"/>
    </row>
    <row r="33" spans="2:12" ht="12.75" customHeight="1"/>
    <row r="34" spans="2:12" ht="12.75" customHeight="1" thickBot="1">
      <c r="B34" s="29"/>
      <c r="C34" s="30"/>
      <c r="D34" s="26"/>
      <c r="E34" s="26"/>
      <c r="F34" s="26"/>
      <c r="G34" s="26"/>
      <c r="H34" s="26"/>
      <c r="I34" s="26"/>
      <c r="J34" s="26"/>
      <c r="K34" s="26"/>
    </row>
    <row r="35" spans="2:12" ht="12.75" customHeight="1">
      <c r="B35" s="8" t="s">
        <v>14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2" t="s">
        <v>11</v>
      </c>
    </row>
    <row r="36" spans="2:12" ht="12.75" customHeight="1" thickBot="1">
      <c r="B36" s="13"/>
      <c r="C36" s="14"/>
      <c r="D36" s="15"/>
      <c r="E36" s="15"/>
      <c r="F36" s="15"/>
      <c r="G36" s="15"/>
      <c r="H36" s="15"/>
      <c r="I36" s="16"/>
      <c r="J36" s="16"/>
      <c r="K36" s="16"/>
      <c r="L36" s="15"/>
    </row>
    <row r="37" spans="2:12" ht="12.75" customHeight="1" thickBot="1">
      <c r="B37" s="8" t="s">
        <v>2</v>
      </c>
      <c r="C37" s="17" t="str">
        <f>'[2]Confirmed Players'!$B$61</f>
        <v>John Man Chung Yau</v>
      </c>
      <c r="D37" s="18"/>
      <c r="E37" s="19">
        <v>8</v>
      </c>
      <c r="F37" s="19">
        <v>18</v>
      </c>
      <c r="G37" s="19">
        <v>17</v>
      </c>
      <c r="H37" s="19">
        <f>COUNTIF(D37:G38,21)</f>
        <v>0</v>
      </c>
      <c r="I37" s="19">
        <f>SUM(D37:G38)</f>
        <v>43</v>
      </c>
      <c r="J37" s="19">
        <f>SUM(D37:D44)</f>
        <v>63</v>
      </c>
      <c r="K37" s="19">
        <f>SUM(I37-J37)</f>
        <v>-20</v>
      </c>
      <c r="L37" s="19">
        <v>4</v>
      </c>
    </row>
    <row r="38" spans="2:12" ht="12.75" customHeight="1" thickBot="1">
      <c r="B38" s="13"/>
      <c r="C38" s="20" t="str">
        <f>'[2]Confirmed Players'!$D$61</f>
        <v>Kar-Wai Cheung</v>
      </c>
      <c r="D38" s="18"/>
      <c r="E38" s="19"/>
      <c r="F38" s="19"/>
      <c r="G38" s="19"/>
      <c r="H38" s="19"/>
      <c r="I38" s="19"/>
      <c r="J38" s="19"/>
      <c r="K38" s="19"/>
      <c r="L38" s="19"/>
    </row>
    <row r="39" spans="2:12" ht="12.75" customHeight="1" thickBot="1">
      <c r="B39" s="10" t="s">
        <v>3</v>
      </c>
      <c r="C39" s="21" t="str">
        <f>'[2]Confirmed Players'!$B$68</f>
        <v>Bijay Gurung</v>
      </c>
      <c r="D39" s="19">
        <v>21</v>
      </c>
      <c r="E39" s="22"/>
      <c r="F39" s="19">
        <v>21</v>
      </c>
      <c r="G39" s="19">
        <v>17</v>
      </c>
      <c r="H39" s="19">
        <f t="shared" ref="H39" si="16">COUNTIF(D39:G40,21)</f>
        <v>2</v>
      </c>
      <c r="I39" s="19">
        <f>SUM(D39:G40)</f>
        <v>59</v>
      </c>
      <c r="J39" s="19">
        <f>SUM(E37:E44)</f>
        <v>47</v>
      </c>
      <c r="K39" s="19">
        <f t="shared" ref="K39" si="17">SUM(I39-J39)</f>
        <v>12</v>
      </c>
      <c r="L39" s="19">
        <v>2</v>
      </c>
    </row>
    <row r="40" spans="2:12" ht="12.75" customHeight="1" thickBot="1">
      <c r="B40" s="15"/>
      <c r="C40" s="20" t="str">
        <f>'[2]Confirmed Players'!$D$68</f>
        <v>Suk Gurung</v>
      </c>
      <c r="D40" s="19"/>
      <c r="E40" s="22"/>
      <c r="F40" s="19"/>
      <c r="G40" s="19"/>
      <c r="H40" s="19"/>
      <c r="I40" s="19"/>
      <c r="J40" s="19"/>
      <c r="K40" s="19"/>
      <c r="L40" s="19"/>
    </row>
    <row r="41" spans="2:12" ht="12.75" customHeight="1" thickBot="1">
      <c r="B41" s="10" t="s">
        <v>4</v>
      </c>
      <c r="C41" s="17" t="str">
        <f>'[2]Confirmed Players'!$B$74</f>
        <v>Tyreese Hyslop</v>
      </c>
      <c r="D41" s="19">
        <v>21</v>
      </c>
      <c r="E41" s="19">
        <v>18</v>
      </c>
      <c r="F41" s="22"/>
      <c r="G41" s="19">
        <v>20</v>
      </c>
      <c r="H41" s="19">
        <f t="shared" ref="H41" si="18">COUNTIF(D41:G42,21)</f>
        <v>1</v>
      </c>
      <c r="I41" s="19">
        <f t="shared" ref="I41" si="19">SUM(D41:G42)</f>
        <v>59</v>
      </c>
      <c r="J41" s="19">
        <f>SUM(F37:F44)</f>
        <v>60</v>
      </c>
      <c r="K41" s="19">
        <f t="shared" ref="K41" si="20">SUM(I41-J41)</f>
        <v>-1</v>
      </c>
      <c r="L41" s="19">
        <v>3</v>
      </c>
    </row>
    <row r="42" spans="2:12" ht="12.75" customHeight="1" thickBot="1">
      <c r="B42" s="15"/>
      <c r="C42" s="20" t="str">
        <f>'[2]Confirmed Players'!$D$74</f>
        <v>Michael Lieu</v>
      </c>
      <c r="D42" s="19"/>
      <c r="E42" s="19"/>
      <c r="F42" s="22"/>
      <c r="G42" s="19"/>
      <c r="H42" s="19"/>
      <c r="I42" s="19"/>
      <c r="J42" s="19"/>
      <c r="K42" s="19"/>
      <c r="L42" s="19"/>
    </row>
    <row r="43" spans="2:12" ht="12.75" customHeight="1" thickBot="1">
      <c r="B43" s="10" t="s">
        <v>5</v>
      </c>
      <c r="C43" s="17" t="str">
        <f>'[2]Confirmed Players'!$B$72</f>
        <v>Aaron Yau</v>
      </c>
      <c r="D43" s="19">
        <v>21</v>
      </c>
      <c r="E43" s="19">
        <v>21</v>
      </c>
      <c r="F43" s="19">
        <v>21</v>
      </c>
      <c r="G43" s="22"/>
      <c r="H43" s="19">
        <f t="shared" ref="H43" si="21">COUNTIF(D43:G44,21)</f>
        <v>3</v>
      </c>
      <c r="I43" s="19">
        <f t="shared" ref="I43" si="22">SUM(D43:G44)</f>
        <v>63</v>
      </c>
      <c r="J43" s="19">
        <f>SUM(G37:G44)</f>
        <v>54</v>
      </c>
      <c r="K43" s="19">
        <f t="shared" ref="K43" si="23">SUM(I43-J43)</f>
        <v>9</v>
      </c>
      <c r="L43" s="19">
        <v>1</v>
      </c>
    </row>
    <row r="44" spans="2:12" ht="12.75" customHeight="1" thickBot="1">
      <c r="B44" s="15"/>
      <c r="C44" s="24" t="str">
        <f>'[2]Confirmed Players'!$D$72</f>
        <v>Hoyin Lam</v>
      </c>
      <c r="D44" s="19"/>
      <c r="E44" s="19"/>
      <c r="F44" s="19"/>
      <c r="G44" s="22"/>
      <c r="H44" s="19"/>
      <c r="I44" s="19"/>
      <c r="J44" s="19"/>
      <c r="K44" s="19"/>
      <c r="L44" s="19"/>
    </row>
    <row r="45" spans="2:12" ht="12.75" customHeight="1">
      <c r="B45" s="26"/>
      <c r="C45" s="30"/>
      <c r="D45" s="26"/>
      <c r="E45" s="26"/>
      <c r="F45" s="26"/>
    </row>
    <row r="46" spans="2:12" ht="12.75" customHeight="1">
      <c r="B46" s="29" t="s">
        <v>55</v>
      </c>
      <c r="C46" s="30"/>
      <c r="D46" s="26"/>
      <c r="E46" s="26"/>
      <c r="F46" s="26"/>
    </row>
    <row r="47" spans="2:12" ht="12.75" customHeight="1"/>
    <row r="48" spans="2:12" ht="12.75" customHeight="1" thickBot="1"/>
    <row r="49" spans="2:13" ht="12.75" customHeight="1">
      <c r="B49" s="8" t="s">
        <v>15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2" t="s">
        <v>11</v>
      </c>
    </row>
    <row r="50" spans="2:13" ht="12.75" customHeight="1" thickBot="1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>
      <c r="B51" s="8" t="s">
        <v>2</v>
      </c>
      <c r="C51" s="17" t="str">
        <f>'[2]Confirmed Players'!$B$67</f>
        <v>Graham gosine</v>
      </c>
      <c r="D51" s="18"/>
      <c r="E51" s="19">
        <v>21</v>
      </c>
      <c r="F51" s="19">
        <v>21</v>
      </c>
      <c r="G51" s="19">
        <v>21</v>
      </c>
      <c r="H51" s="19">
        <v>0</v>
      </c>
      <c r="I51" s="19">
        <f>COUNTIF(D51:H52,21)</f>
        <v>3</v>
      </c>
      <c r="J51" s="19">
        <f>SUM(D51:H52)</f>
        <v>63</v>
      </c>
      <c r="K51" s="19">
        <f>SUM(D51:D60)</f>
        <v>39</v>
      </c>
      <c r="L51" s="19">
        <f>SUM(J51-K51)</f>
        <v>24</v>
      </c>
      <c r="M51" s="19">
        <v>1</v>
      </c>
    </row>
    <row r="52" spans="2:13" ht="12.75" customHeight="1" thickBot="1">
      <c r="B52" s="13"/>
      <c r="C52" s="20" t="str">
        <f>'[2]Confirmed Players'!$D$67</f>
        <v>James coyne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.75" customHeight="1" thickBot="1">
      <c r="B53" s="10" t="s">
        <v>3</v>
      </c>
      <c r="C53" s="21" t="str">
        <f>'[2]Confirmed Players'!$B$62</f>
        <v>Dhan Limbu</v>
      </c>
      <c r="D53" s="19">
        <v>15</v>
      </c>
      <c r="E53" s="22"/>
      <c r="F53" s="19">
        <v>21</v>
      </c>
      <c r="G53" s="19">
        <v>21</v>
      </c>
      <c r="H53" s="19">
        <v>0</v>
      </c>
      <c r="I53" s="19">
        <f t="shared" ref="I53" si="24">COUNTIF(D53:H54,21)</f>
        <v>2</v>
      </c>
      <c r="J53" s="19">
        <f t="shared" ref="J53" si="25">SUM(D53:H54)</f>
        <v>57</v>
      </c>
      <c r="K53" s="12">
        <f>SUM(E51:E60)</f>
        <v>54</v>
      </c>
      <c r="L53" s="19">
        <f t="shared" ref="L53" si="26">SUM(J53-K53)</f>
        <v>3</v>
      </c>
      <c r="M53" s="19">
        <v>2</v>
      </c>
    </row>
    <row r="54" spans="2:13" ht="12.75" customHeight="1" thickBot="1">
      <c r="B54" s="15"/>
      <c r="C54" s="20" t="str">
        <f>'[2]Confirmed Players'!$D$62</f>
        <v>RamKumar Lama</v>
      </c>
      <c r="D54" s="19"/>
      <c r="E54" s="22"/>
      <c r="F54" s="19"/>
      <c r="G54" s="19"/>
      <c r="H54" s="19"/>
      <c r="I54" s="19"/>
      <c r="J54" s="19"/>
      <c r="K54" s="15"/>
      <c r="L54" s="19"/>
      <c r="M54" s="19"/>
    </row>
    <row r="55" spans="2:13" ht="12.75" customHeight="1" thickBot="1">
      <c r="B55" s="10" t="s">
        <v>4</v>
      </c>
      <c r="C55" s="17" t="str">
        <f>'[2]Confirmed Players'!$B$66</f>
        <v>William Tong</v>
      </c>
      <c r="D55" s="19">
        <v>7</v>
      </c>
      <c r="E55" s="19">
        <v>17</v>
      </c>
      <c r="F55" s="22"/>
      <c r="G55" s="19">
        <v>14</v>
      </c>
      <c r="H55" s="19">
        <v>0</v>
      </c>
      <c r="I55" s="19">
        <f t="shared" ref="I55" si="27">COUNTIF(D55:H56,21)</f>
        <v>0</v>
      </c>
      <c r="J55" s="19">
        <f t="shared" ref="J55" si="28">SUM(D55:H56)</f>
        <v>38</v>
      </c>
      <c r="K55" s="12">
        <f>SUM(F51:F60)</f>
        <v>63</v>
      </c>
      <c r="L55" s="19">
        <f t="shared" ref="L55" si="29">SUM(J55-K55)</f>
        <v>-25</v>
      </c>
      <c r="M55" s="19">
        <v>4</v>
      </c>
    </row>
    <row r="56" spans="2:13" ht="12.75" customHeight="1" thickBot="1">
      <c r="B56" s="15"/>
      <c r="C56" s="20" t="str">
        <f>'[2]Confirmed Players'!$D$66</f>
        <v>Kristo Lauriago</v>
      </c>
      <c r="D56" s="19"/>
      <c r="E56" s="19"/>
      <c r="F56" s="22"/>
      <c r="G56" s="19"/>
      <c r="H56" s="19"/>
      <c r="I56" s="19"/>
      <c r="J56" s="19"/>
      <c r="K56" s="15"/>
      <c r="L56" s="19"/>
      <c r="M56" s="19"/>
    </row>
    <row r="57" spans="2:13" ht="12.75" customHeight="1" thickBot="1">
      <c r="B57" s="10" t="s">
        <v>5</v>
      </c>
      <c r="C57" s="17" t="str">
        <f>'[2]Confirmed Players'!$B$64</f>
        <v>Seyi Olubajo</v>
      </c>
      <c r="D57" s="19">
        <v>17</v>
      </c>
      <c r="E57" s="19">
        <v>16</v>
      </c>
      <c r="F57" s="19">
        <v>21</v>
      </c>
      <c r="G57" s="22"/>
      <c r="H57" s="23">
        <v>0</v>
      </c>
      <c r="I57" s="19">
        <f>COUNTIF(D57:H58,21)</f>
        <v>1</v>
      </c>
      <c r="J57" s="19">
        <f t="shared" ref="J57" si="30">SUM(D57:H58)</f>
        <v>54</v>
      </c>
      <c r="K57" s="12">
        <f>SUM(G51:G60)</f>
        <v>56</v>
      </c>
      <c r="L57" s="19">
        <f t="shared" ref="L57" si="31">SUM(J57-K57)</f>
        <v>-2</v>
      </c>
      <c r="M57" s="19">
        <v>3</v>
      </c>
    </row>
    <row r="58" spans="2:13" ht="12.75" customHeight="1" thickBot="1">
      <c r="B58" s="15"/>
      <c r="C58" s="24" t="str">
        <f>'[2]Confirmed Players'!$D$64</f>
        <v>Daniel Li</v>
      </c>
      <c r="D58" s="19"/>
      <c r="E58" s="19"/>
      <c r="F58" s="19"/>
      <c r="G58" s="22"/>
      <c r="H58" s="23"/>
      <c r="I58" s="19"/>
      <c r="J58" s="19"/>
      <c r="K58" s="15"/>
      <c r="L58" s="19"/>
      <c r="M58" s="19"/>
    </row>
    <row r="59" spans="2:13" ht="12.75" customHeight="1" thickBot="1">
      <c r="B59" s="10" t="s">
        <v>6</v>
      </c>
      <c r="C59" s="17" t="str">
        <f>'[2]Confirmed Players'!$B$73</f>
        <v>Vinh Quan</v>
      </c>
      <c r="D59" s="19">
        <v>0</v>
      </c>
      <c r="E59" s="19">
        <v>0</v>
      </c>
      <c r="F59" s="19">
        <v>0</v>
      </c>
      <c r="G59" s="23">
        <v>0</v>
      </c>
      <c r="H59" s="25"/>
      <c r="I59" s="19">
        <f t="shared" ref="I59" si="32">COUNTIF(D59:H60,21)</f>
        <v>0</v>
      </c>
      <c r="J59" s="19">
        <f t="shared" ref="J59" si="33">SUM(D59:H60)</f>
        <v>0</v>
      </c>
      <c r="K59" s="12">
        <f>SUM(H51:H60)</f>
        <v>0</v>
      </c>
      <c r="L59" s="19">
        <f t="shared" ref="L59" si="34">SUM(J59-K59)</f>
        <v>0</v>
      </c>
      <c r="M59" s="19"/>
    </row>
    <row r="60" spans="2:13" ht="12.75" customHeight="1" thickBot="1">
      <c r="B60" s="15"/>
      <c r="C60" s="24" t="str">
        <f>'[2]Confirmed Players'!$D$73</f>
        <v>Ram Sundaram</v>
      </c>
      <c r="D60" s="19"/>
      <c r="E60" s="19"/>
      <c r="F60" s="19"/>
      <c r="G60" s="23"/>
      <c r="H60" s="25"/>
      <c r="I60" s="19"/>
      <c r="J60" s="19"/>
      <c r="K60" s="15"/>
      <c r="L60" s="19"/>
      <c r="M60" s="19"/>
    </row>
    <row r="61" spans="2:13" ht="12.75" customHeight="1">
      <c r="B61" s="26"/>
      <c r="C61" s="30"/>
      <c r="D61" s="26"/>
      <c r="E61" s="26"/>
      <c r="F61" s="26"/>
    </row>
    <row r="62" spans="2:13" ht="12.75" customHeight="1">
      <c r="B62" s="29" t="s">
        <v>12</v>
      </c>
      <c r="C62" s="30"/>
      <c r="D62" s="26"/>
      <c r="E62" s="26"/>
      <c r="F62" s="26"/>
    </row>
    <row r="63" spans="2:13" ht="12.75" customHeight="1"/>
    <row r="64" spans="2:13" ht="12.75" customHeight="1"/>
    <row r="65" spans="2:12" ht="12.75" customHeight="1"/>
    <row r="66" spans="2:12" ht="12.75" customHeight="1" thickBot="1">
      <c r="B66" s="29"/>
      <c r="C66" s="26"/>
      <c r="D66" s="26"/>
      <c r="E66" s="26"/>
      <c r="F66" s="26"/>
      <c r="G66" s="26"/>
      <c r="H66" s="26"/>
      <c r="I66" s="26"/>
      <c r="J66" s="26"/>
      <c r="K66" s="26"/>
    </row>
    <row r="67" spans="2:12" ht="12.75" customHeight="1">
      <c r="B67" s="1" t="str">
        <f>B1</f>
        <v>MEN'S SOCIAL RESULTS - DEC 2015</v>
      </c>
      <c r="C67" s="2"/>
      <c r="D67" s="2"/>
      <c r="E67" s="2"/>
      <c r="F67" s="2"/>
      <c r="G67" s="2"/>
      <c r="H67" s="2"/>
      <c r="I67" s="2"/>
      <c r="J67" s="2"/>
      <c r="K67" s="2"/>
      <c r="L67" s="3"/>
    </row>
    <row r="68" spans="2:12" ht="12.75" customHeight="1" thickBot="1">
      <c r="B68" s="4"/>
      <c r="C68" s="5"/>
      <c r="D68" s="5"/>
      <c r="E68" s="5"/>
      <c r="F68" s="5"/>
      <c r="G68" s="5"/>
      <c r="H68" s="5"/>
      <c r="I68" s="5"/>
      <c r="J68" s="5"/>
      <c r="K68" s="5"/>
      <c r="L68" s="6"/>
    </row>
    <row r="71" spans="2:12" ht="13.5" thickBot="1"/>
    <row r="72" spans="2:12" ht="12.75" customHeight="1">
      <c r="B72" s="31" t="s">
        <v>16</v>
      </c>
      <c r="C72" s="32"/>
    </row>
    <row r="73" spans="2:12" ht="13.5" customHeight="1" thickBot="1">
      <c r="B73" s="33"/>
      <c r="C73" s="34"/>
    </row>
    <row r="74" spans="2:12" ht="13.5" thickBot="1"/>
    <row r="75" spans="2:12">
      <c r="B75" s="10" t="s">
        <v>2</v>
      </c>
      <c r="C75" s="17" t="s">
        <v>58</v>
      </c>
      <c r="D75" s="10" t="s">
        <v>18</v>
      </c>
      <c r="E75" s="10" t="s">
        <v>19</v>
      </c>
      <c r="F75" s="10" t="s">
        <v>20</v>
      </c>
      <c r="G75" s="35" t="s">
        <v>59</v>
      </c>
      <c r="H75" s="36"/>
      <c r="I75" s="10" t="s">
        <v>60</v>
      </c>
    </row>
    <row r="76" spans="2:12" ht="13.5" thickBot="1">
      <c r="B76" s="38"/>
      <c r="C76" s="20" t="s">
        <v>61</v>
      </c>
      <c r="D76" s="38"/>
      <c r="E76" s="38"/>
      <c r="F76" s="38"/>
      <c r="G76" s="39" t="s">
        <v>62</v>
      </c>
      <c r="H76" s="40"/>
      <c r="I76" s="38"/>
    </row>
    <row r="77" spans="2:12" ht="13.5" thickBot="1">
      <c r="B77" s="41"/>
      <c r="C77" s="29"/>
      <c r="D77" s="42"/>
      <c r="F77" s="42"/>
    </row>
    <row r="78" spans="2:12">
      <c r="B78" s="10" t="s">
        <v>3</v>
      </c>
      <c r="C78" s="17" t="s">
        <v>56</v>
      </c>
      <c r="D78" s="10" t="s">
        <v>26</v>
      </c>
      <c r="E78" s="10" t="s">
        <v>19</v>
      </c>
      <c r="F78" s="10" t="s">
        <v>27</v>
      </c>
      <c r="G78" s="35" t="s">
        <v>63</v>
      </c>
      <c r="H78" s="36"/>
      <c r="I78" s="10" t="s">
        <v>60</v>
      </c>
    </row>
    <row r="79" spans="2:12" ht="13.5" thickBot="1">
      <c r="B79" s="38"/>
      <c r="C79" s="20" t="s">
        <v>57</v>
      </c>
      <c r="D79" s="38"/>
      <c r="E79" s="38"/>
      <c r="F79" s="38"/>
      <c r="G79" s="43" t="s">
        <v>64</v>
      </c>
      <c r="H79" s="44"/>
      <c r="I79" s="38"/>
    </row>
    <row r="80" spans="2:12" ht="13.5" thickBot="1">
      <c r="B80" s="41"/>
      <c r="C80" s="29"/>
      <c r="D80" s="42"/>
      <c r="F80" s="42"/>
      <c r="G80" s="29"/>
      <c r="H80" s="29"/>
    </row>
    <row r="81" spans="2:9">
      <c r="B81" s="10" t="s">
        <v>4</v>
      </c>
      <c r="C81" s="17" t="s">
        <v>65</v>
      </c>
      <c r="D81" s="10" t="s">
        <v>33</v>
      </c>
      <c r="E81" s="10" t="s">
        <v>19</v>
      </c>
      <c r="F81" s="10" t="s">
        <v>34</v>
      </c>
      <c r="G81" s="35" t="s">
        <v>66</v>
      </c>
      <c r="H81" s="36"/>
      <c r="I81" s="10" t="s">
        <v>36</v>
      </c>
    </row>
    <row r="82" spans="2:9" ht="13.5" thickBot="1">
      <c r="B82" s="38"/>
      <c r="C82" s="24" t="s">
        <v>67</v>
      </c>
      <c r="D82" s="38"/>
      <c r="E82" s="38"/>
      <c r="F82" s="38"/>
      <c r="G82" s="39" t="s">
        <v>68</v>
      </c>
      <c r="H82" s="40"/>
      <c r="I82" s="38"/>
    </row>
    <row r="83" spans="2:9" ht="13.5" thickBot="1">
      <c r="B83" s="41"/>
      <c r="C83" s="29"/>
      <c r="D83" s="42"/>
      <c r="F83" s="42"/>
      <c r="G83" s="29"/>
      <c r="H83" s="29"/>
    </row>
    <row r="84" spans="2:9">
      <c r="B84" s="10" t="s">
        <v>5</v>
      </c>
      <c r="C84" s="45" t="s">
        <v>69</v>
      </c>
      <c r="D84" s="46" t="s">
        <v>40</v>
      </c>
      <c r="E84" s="10" t="s">
        <v>19</v>
      </c>
      <c r="F84" s="10" t="s">
        <v>41</v>
      </c>
      <c r="G84" s="35" t="s">
        <v>70</v>
      </c>
      <c r="H84" s="36"/>
      <c r="I84" s="10" t="s">
        <v>22</v>
      </c>
    </row>
    <row r="85" spans="2:9" ht="13.5" thickBot="1">
      <c r="B85" s="38"/>
      <c r="C85" s="24" t="s">
        <v>71</v>
      </c>
      <c r="D85" s="47"/>
      <c r="E85" s="38"/>
      <c r="F85" s="38"/>
      <c r="G85" s="39" t="s">
        <v>72</v>
      </c>
      <c r="H85" s="40"/>
      <c r="I85" s="38"/>
    </row>
    <row r="86" spans="2:9">
      <c r="B86" s="26"/>
      <c r="C86" s="27"/>
      <c r="D86" s="48"/>
      <c r="E86" s="26"/>
      <c r="F86" s="49"/>
      <c r="G86" s="50"/>
      <c r="H86" s="30"/>
      <c r="I86" s="26"/>
    </row>
    <row r="87" spans="2:9">
      <c r="B87" s="26"/>
      <c r="C87" s="27"/>
      <c r="D87" s="48"/>
      <c r="E87" s="26"/>
      <c r="F87" s="49"/>
      <c r="G87" s="50"/>
      <c r="H87" s="30"/>
      <c r="I87" s="26"/>
    </row>
    <row r="89" spans="2:9" ht="13.5" thickBot="1"/>
    <row r="90" spans="2:9" ht="12.75" customHeight="1">
      <c r="B90" s="31" t="s">
        <v>46</v>
      </c>
      <c r="C90" s="32"/>
    </row>
    <row r="91" spans="2:9" ht="13.5" customHeight="1" thickBot="1">
      <c r="B91" s="33"/>
      <c r="C91" s="34"/>
    </row>
    <row r="92" spans="2:9" ht="13.5" thickBot="1"/>
    <row r="93" spans="2:9">
      <c r="B93" s="12">
        <v>1</v>
      </c>
      <c r="C93" s="45" t="s">
        <v>73</v>
      </c>
      <c r="D93" s="46" t="s">
        <v>2</v>
      </c>
      <c r="E93" s="10" t="s">
        <v>19</v>
      </c>
      <c r="F93" s="10" t="s">
        <v>3</v>
      </c>
      <c r="G93" s="57" t="s">
        <v>58</v>
      </c>
      <c r="H93" s="58"/>
      <c r="I93" s="10" t="s">
        <v>29</v>
      </c>
    </row>
    <row r="94" spans="2:9" ht="13.5" thickBot="1">
      <c r="B94" s="15"/>
      <c r="C94" s="24" t="s">
        <v>74</v>
      </c>
      <c r="D94" s="47"/>
      <c r="E94" s="38"/>
      <c r="F94" s="38"/>
      <c r="G94" s="59" t="s">
        <v>61</v>
      </c>
      <c r="H94" s="60"/>
      <c r="I94" s="38"/>
    </row>
    <row r="95" spans="2:9" ht="13.5" thickBot="1">
      <c r="B95" s="41"/>
      <c r="C95" s="29"/>
      <c r="G95" s="83"/>
      <c r="H95" s="83"/>
      <c r="I95" s="29"/>
    </row>
    <row r="96" spans="2:9">
      <c r="B96" s="12">
        <v>2</v>
      </c>
      <c r="C96" s="45" t="s">
        <v>65</v>
      </c>
      <c r="D96" s="46" t="s">
        <v>4</v>
      </c>
      <c r="E96" s="10" t="s">
        <v>19</v>
      </c>
      <c r="F96" s="10" t="s">
        <v>5</v>
      </c>
      <c r="G96" s="57" t="s">
        <v>75</v>
      </c>
      <c r="H96" s="58" t="s">
        <v>76</v>
      </c>
      <c r="I96" s="10" t="s">
        <v>52</v>
      </c>
    </row>
    <row r="97" spans="2:12" ht="13.5" thickBot="1">
      <c r="B97" s="15"/>
      <c r="C97" s="24" t="s">
        <v>77</v>
      </c>
      <c r="D97" s="47"/>
      <c r="E97" s="38"/>
      <c r="F97" s="38"/>
      <c r="G97" s="59" t="s">
        <v>78</v>
      </c>
      <c r="H97" s="60" t="s">
        <v>79</v>
      </c>
      <c r="I97" s="38"/>
    </row>
    <row r="98" spans="2:12">
      <c r="B98" s="26"/>
      <c r="C98" s="27"/>
      <c r="D98" s="48"/>
      <c r="E98" s="26"/>
      <c r="F98" s="49"/>
      <c r="G98" s="50"/>
      <c r="H98" s="30"/>
      <c r="I98" s="26"/>
    </row>
    <row r="99" spans="2:12">
      <c r="B99" s="26"/>
      <c r="C99" s="27"/>
      <c r="D99" s="48"/>
      <c r="E99" s="26"/>
      <c r="F99" s="49"/>
      <c r="G99" s="50"/>
      <c r="H99" s="30"/>
      <c r="I99" s="26"/>
    </row>
    <row r="101" spans="2:12" ht="13.5" thickBot="1"/>
    <row r="102" spans="2:12" ht="12.75" customHeight="1">
      <c r="B102" s="31" t="s">
        <v>51</v>
      </c>
      <c r="C102" s="32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customHeight="1" thickBot="1">
      <c r="B103" s="33"/>
      <c r="C103" s="34"/>
      <c r="D103" s="65"/>
      <c r="E103" s="65"/>
      <c r="F103" s="65"/>
      <c r="G103" s="65"/>
      <c r="H103" s="65"/>
      <c r="I103" s="65"/>
      <c r="J103" s="65"/>
      <c r="K103" s="65"/>
      <c r="L103" s="66"/>
    </row>
    <row r="105" spans="2:12" ht="13.5" thickBot="1"/>
    <row r="106" spans="2:12">
      <c r="B106" s="12">
        <v>1</v>
      </c>
      <c r="C106" s="84" t="s">
        <v>69</v>
      </c>
      <c r="D106" s="8" t="s">
        <v>19</v>
      </c>
      <c r="E106" s="85" t="s">
        <v>58</v>
      </c>
      <c r="F106" s="86"/>
      <c r="G106" s="87"/>
      <c r="H106" s="88" t="s">
        <v>80</v>
      </c>
      <c r="I106" s="70"/>
    </row>
    <row r="107" spans="2:12" ht="13.5" thickBot="1">
      <c r="B107" s="15"/>
      <c r="C107" s="89" t="s">
        <v>71</v>
      </c>
      <c r="D107" s="73"/>
      <c r="E107" s="90" t="s">
        <v>61</v>
      </c>
      <c r="F107" s="91"/>
      <c r="G107" s="92"/>
      <c r="H107" s="73"/>
      <c r="I107" s="75"/>
    </row>
    <row r="110" spans="2:12" ht="13.5" thickBot="1"/>
    <row r="111" spans="2:12" ht="12.75" customHeight="1">
      <c r="B111" s="76" t="s">
        <v>53</v>
      </c>
      <c r="C111" s="77"/>
      <c r="D111" s="77"/>
      <c r="E111" s="77"/>
      <c r="F111" s="77"/>
      <c r="G111" s="77"/>
      <c r="H111" s="77"/>
      <c r="I111" s="77"/>
      <c r="J111" s="77"/>
      <c r="K111" s="77"/>
      <c r="L111" s="78"/>
    </row>
    <row r="112" spans="2:12" ht="13.5" customHeight="1" thickBot="1">
      <c r="B112" s="79"/>
      <c r="C112" s="80"/>
      <c r="D112" s="80"/>
      <c r="E112" s="80"/>
      <c r="F112" s="80"/>
      <c r="G112" s="80"/>
      <c r="H112" s="80"/>
      <c r="I112" s="80"/>
      <c r="J112" s="80"/>
      <c r="K112" s="80"/>
      <c r="L112" s="81"/>
    </row>
    <row r="194" spans="1:12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</row>
    <row r="195" spans="1:12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</row>
  </sheetData>
  <sheetProtection password="DEF3" sheet="1" objects="1" scenarios="1"/>
  <mergeCells count="265">
    <mergeCell ref="B106:B107"/>
    <mergeCell ref="D106:D107"/>
    <mergeCell ref="E106:G106"/>
    <mergeCell ref="H106:I107"/>
    <mergeCell ref="E107:G107"/>
    <mergeCell ref="B111:L112"/>
    <mergeCell ref="B96:B97"/>
    <mergeCell ref="D96:D97"/>
    <mergeCell ref="E96:E97"/>
    <mergeCell ref="F96:F97"/>
    <mergeCell ref="I96:I97"/>
    <mergeCell ref="B102:C103"/>
    <mergeCell ref="B90:C91"/>
    <mergeCell ref="B93:B94"/>
    <mergeCell ref="D93:D94"/>
    <mergeCell ref="E93:E94"/>
    <mergeCell ref="F93:F94"/>
    <mergeCell ref="I93:I94"/>
    <mergeCell ref="B84:B85"/>
    <mergeCell ref="D84:D85"/>
    <mergeCell ref="E84:E85"/>
    <mergeCell ref="F84:F85"/>
    <mergeCell ref="G84:H84"/>
    <mergeCell ref="I84:I85"/>
    <mergeCell ref="G85:H85"/>
    <mergeCell ref="B81:B82"/>
    <mergeCell ref="D81:D82"/>
    <mergeCell ref="E81:E82"/>
    <mergeCell ref="F81:F82"/>
    <mergeCell ref="G81:H81"/>
    <mergeCell ref="I81:I82"/>
    <mergeCell ref="G82:H82"/>
    <mergeCell ref="I75:I76"/>
    <mergeCell ref="G76:H76"/>
    <mergeCell ref="B78:B79"/>
    <mergeCell ref="D78:D79"/>
    <mergeCell ref="E78:E79"/>
    <mergeCell ref="F78:F79"/>
    <mergeCell ref="G78:H78"/>
    <mergeCell ref="I78:I79"/>
    <mergeCell ref="G79:H79"/>
    <mergeCell ref="B72:C73"/>
    <mergeCell ref="B75:B76"/>
    <mergeCell ref="D75:D76"/>
    <mergeCell ref="E75:E76"/>
    <mergeCell ref="F75:F76"/>
    <mergeCell ref="G75:H75"/>
    <mergeCell ref="I59:I60"/>
    <mergeCell ref="J59:J60"/>
    <mergeCell ref="K59:K60"/>
    <mergeCell ref="L59:L60"/>
    <mergeCell ref="M59:M60"/>
    <mergeCell ref="B67:L68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J53:J54"/>
    <mergeCell ref="K53:K54"/>
    <mergeCell ref="L53:L54"/>
    <mergeCell ref="M53:M54"/>
    <mergeCell ref="B55:B56"/>
    <mergeCell ref="D55:D56"/>
    <mergeCell ref="E55:E56"/>
    <mergeCell ref="F55:F56"/>
    <mergeCell ref="G55:G56"/>
    <mergeCell ref="H55:H56"/>
    <mergeCell ref="K51:K52"/>
    <mergeCell ref="L51:L52"/>
    <mergeCell ref="M51:M52"/>
    <mergeCell ref="B53:B54"/>
    <mergeCell ref="D53:D54"/>
    <mergeCell ref="E53:E54"/>
    <mergeCell ref="F53:F54"/>
    <mergeCell ref="G53:G54"/>
    <mergeCell ref="H53:H54"/>
    <mergeCell ref="I53:I54"/>
    <mergeCell ref="L49:L50"/>
    <mergeCell ref="M49:M50"/>
    <mergeCell ref="B51:B52"/>
    <mergeCell ref="D51:D52"/>
    <mergeCell ref="E51:E52"/>
    <mergeCell ref="F51:F52"/>
    <mergeCell ref="G51:G52"/>
    <mergeCell ref="H51:H52"/>
    <mergeCell ref="I51:I52"/>
    <mergeCell ref="J51:J52"/>
    <mergeCell ref="L43:L44"/>
    <mergeCell ref="B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5"/>
  <sheetViews>
    <sheetView zoomScaleNormal="100" workbookViewId="0">
      <pane ySplit="2" topLeftCell="A3" activePane="bottomLeft" state="frozen"/>
      <selection activeCell="O24" sqref="O24"/>
      <selection pane="bottomLeft"/>
    </sheetView>
  </sheetViews>
  <sheetFormatPr defaultRowHeight="12.75"/>
  <cols>
    <col min="1" max="2" width="3.5703125" customWidth="1"/>
    <col min="3" max="3" width="19.42578125" customWidth="1"/>
    <col min="4" max="6" width="7.7109375" customWidth="1"/>
    <col min="7" max="7" width="8" customWidth="1"/>
    <col min="8" max="8" width="8.28515625" customWidth="1"/>
    <col min="9" max="11" width="7.7109375" customWidth="1"/>
  </cols>
  <sheetData>
    <row r="1" spans="2:12" ht="11.25" customHeight="1">
      <c r="B1" s="1" t="s">
        <v>81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2" ht="12" customHeight="1" thickBot="1">
      <c r="B2" s="4"/>
      <c r="C2" s="5"/>
      <c r="D2" s="5"/>
      <c r="E2" s="5"/>
      <c r="F2" s="5"/>
      <c r="G2" s="5"/>
      <c r="H2" s="5"/>
      <c r="I2" s="5"/>
      <c r="J2" s="6"/>
      <c r="K2" s="5"/>
      <c r="L2" s="6"/>
    </row>
    <row r="3" spans="2:12" ht="12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ht="13.5" thickBot="1"/>
    <row r="5" spans="2:12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7</v>
      </c>
      <c r="I5" s="11" t="s">
        <v>8</v>
      </c>
      <c r="J5" s="11" t="s">
        <v>9</v>
      </c>
      <c r="K5" s="11" t="s">
        <v>10</v>
      </c>
      <c r="L5" s="12" t="s">
        <v>11</v>
      </c>
    </row>
    <row r="6" spans="2:12" ht="12.75" customHeight="1" thickBot="1">
      <c r="B6" s="13"/>
      <c r="C6" s="14"/>
      <c r="D6" s="15"/>
      <c r="E6" s="15"/>
      <c r="F6" s="15"/>
      <c r="G6" s="15"/>
      <c r="H6" s="15"/>
      <c r="I6" s="16"/>
      <c r="J6" s="16"/>
      <c r="K6" s="16"/>
      <c r="L6" s="15"/>
    </row>
    <row r="7" spans="2:12" ht="12.75" customHeight="1" thickBot="1">
      <c r="B7" s="8" t="s">
        <v>2</v>
      </c>
      <c r="C7" s="17" t="str">
        <f>'[2]Confirmed Players'!$J$43</f>
        <v>Shang-Shang Lau</v>
      </c>
      <c r="D7" s="18"/>
      <c r="E7" s="19">
        <v>21</v>
      </c>
      <c r="F7" s="19">
        <v>21</v>
      </c>
      <c r="G7" s="19">
        <v>0</v>
      </c>
      <c r="H7" s="19">
        <f>COUNTIF(D7:G8,21)</f>
        <v>2</v>
      </c>
      <c r="I7" s="19">
        <f>SUM(D7:G8)</f>
        <v>42</v>
      </c>
      <c r="J7" s="19">
        <f>SUM(D7:D14)</f>
        <v>18</v>
      </c>
      <c r="K7" s="19">
        <f>SUM(I7-J7)</f>
        <v>24</v>
      </c>
      <c r="L7" s="19">
        <v>1</v>
      </c>
    </row>
    <row r="8" spans="2:12" ht="12.75" customHeight="1" thickBot="1">
      <c r="B8" s="13"/>
      <c r="C8" s="20" t="str">
        <f>'[2]Confirmed Players'!$L$43</f>
        <v>Chee-Yan Wong</v>
      </c>
      <c r="D8" s="18"/>
      <c r="E8" s="19"/>
      <c r="F8" s="19"/>
      <c r="G8" s="19"/>
      <c r="H8" s="19"/>
      <c r="I8" s="19"/>
      <c r="J8" s="19"/>
      <c r="K8" s="19"/>
      <c r="L8" s="19"/>
    </row>
    <row r="9" spans="2:12" ht="12.75" customHeight="1" thickBot="1">
      <c r="B9" s="10" t="s">
        <v>3</v>
      </c>
      <c r="C9" s="21" t="str">
        <f>'[2]Confirmed Players'!$J$46</f>
        <v>Samantha Gonzalez</v>
      </c>
      <c r="D9" s="19">
        <v>11</v>
      </c>
      <c r="E9" s="22"/>
      <c r="F9" s="19">
        <v>21</v>
      </c>
      <c r="G9" s="19">
        <v>0</v>
      </c>
      <c r="H9" s="19">
        <f t="shared" ref="H9" si="0">COUNTIF(D9:G10,21)</f>
        <v>1</v>
      </c>
      <c r="I9" s="19">
        <f>SUM(D9:G10)</f>
        <v>32</v>
      </c>
      <c r="J9" s="19">
        <f>SUM(E7:E14)</f>
        <v>31</v>
      </c>
      <c r="K9" s="19">
        <f t="shared" ref="K9" si="1">SUM(I9-J9)</f>
        <v>1</v>
      </c>
      <c r="L9" s="19">
        <v>2</v>
      </c>
    </row>
    <row r="10" spans="2:12" ht="12.75" customHeight="1" thickBot="1">
      <c r="B10" s="15"/>
      <c r="C10" s="20" t="str">
        <f>'[2]Confirmed Players'!$L$46</f>
        <v>Rhianna Hylton</v>
      </c>
      <c r="D10" s="19"/>
      <c r="E10" s="22"/>
      <c r="F10" s="19"/>
      <c r="G10" s="19"/>
      <c r="H10" s="19"/>
      <c r="I10" s="19"/>
      <c r="J10" s="19"/>
      <c r="K10" s="19"/>
      <c r="L10" s="19"/>
    </row>
    <row r="11" spans="2:12" ht="12.75" customHeight="1" thickBot="1">
      <c r="B11" s="10" t="s">
        <v>4</v>
      </c>
      <c r="C11" s="17" t="str">
        <f>'[2]Confirmed Players'!$J$44</f>
        <v>Angela-Marie Graham</v>
      </c>
      <c r="D11" s="19">
        <v>7</v>
      </c>
      <c r="E11" s="19">
        <v>10</v>
      </c>
      <c r="F11" s="22"/>
      <c r="G11" s="19">
        <v>0</v>
      </c>
      <c r="H11" s="19">
        <f t="shared" ref="H11" si="2">COUNTIF(D11:G12,21)</f>
        <v>0</v>
      </c>
      <c r="I11" s="19">
        <f t="shared" ref="I11" si="3">SUM(D11:G12)</f>
        <v>17</v>
      </c>
      <c r="J11" s="19">
        <f>SUM(F7:F14)</f>
        <v>42</v>
      </c>
      <c r="K11" s="19">
        <f t="shared" ref="K11" si="4">SUM(I11-J11)</f>
        <v>-25</v>
      </c>
      <c r="L11" s="19">
        <v>3</v>
      </c>
    </row>
    <row r="12" spans="2:12" ht="12.75" customHeight="1" thickBot="1">
      <c r="B12" s="15"/>
      <c r="C12" s="20" t="str">
        <f>'[2]Confirmed Players'!$L$44</f>
        <v>Lauren Demelo</v>
      </c>
      <c r="D12" s="19"/>
      <c r="E12" s="19"/>
      <c r="F12" s="22"/>
      <c r="G12" s="19"/>
      <c r="H12" s="19"/>
      <c r="I12" s="19"/>
      <c r="J12" s="19"/>
      <c r="K12" s="19"/>
      <c r="L12" s="19"/>
    </row>
    <row r="13" spans="2:12" ht="12.75" customHeight="1" thickBot="1">
      <c r="B13" s="10" t="s">
        <v>5</v>
      </c>
      <c r="C13" s="17"/>
      <c r="D13" s="19">
        <v>0</v>
      </c>
      <c r="E13" s="19">
        <v>0</v>
      </c>
      <c r="F13" s="19">
        <v>0</v>
      </c>
      <c r="G13" s="22"/>
      <c r="H13" s="19">
        <f t="shared" ref="H13" si="5">COUNTIF(D13:G14,21)</f>
        <v>0</v>
      </c>
      <c r="I13" s="19">
        <f t="shared" ref="I13" si="6">SUM(D13:G14)</f>
        <v>0</v>
      </c>
      <c r="J13" s="19">
        <f>SUM(G7:G14)</f>
        <v>0</v>
      </c>
      <c r="K13" s="19">
        <f t="shared" ref="K13" si="7">SUM(I13-J13)</f>
        <v>0</v>
      </c>
      <c r="L13" s="19"/>
    </row>
    <row r="14" spans="2:12" ht="12.75" customHeight="1" thickBot="1">
      <c r="B14" s="15"/>
      <c r="C14" s="24"/>
      <c r="D14" s="19"/>
      <c r="E14" s="19"/>
      <c r="F14" s="19"/>
      <c r="G14" s="22"/>
      <c r="H14" s="19"/>
      <c r="I14" s="19"/>
      <c r="J14" s="19"/>
      <c r="K14" s="19"/>
      <c r="L14" s="19"/>
    </row>
    <row r="15" spans="2:12" ht="12.75" customHeight="1">
      <c r="B15" s="26"/>
      <c r="C15" s="27"/>
      <c r="D15" s="26"/>
      <c r="E15" s="26"/>
      <c r="F15" s="26"/>
      <c r="G15" s="28"/>
      <c r="H15" s="26"/>
      <c r="I15" s="26"/>
      <c r="J15" s="26"/>
      <c r="K15" s="26"/>
      <c r="L15" s="26"/>
    </row>
    <row r="16" spans="2:12" ht="12.75" customHeight="1">
      <c r="B16" s="26"/>
      <c r="C16" s="30"/>
      <c r="D16" s="26"/>
      <c r="E16" s="26"/>
      <c r="F16" s="26"/>
    </row>
    <row r="17" spans="2:12" ht="12.75" customHeight="1">
      <c r="B17" s="29" t="s">
        <v>55</v>
      </c>
      <c r="C17" s="30"/>
      <c r="D17" s="26"/>
      <c r="E17" s="26"/>
      <c r="F17" s="26"/>
    </row>
    <row r="18" spans="2:12" ht="12.75" customHeight="1">
      <c r="B18" s="29"/>
      <c r="C18" s="30"/>
      <c r="D18" s="26"/>
      <c r="E18" s="26"/>
      <c r="F18" s="26"/>
    </row>
    <row r="19" spans="2:12" ht="12.75" customHeight="1" thickBot="1"/>
    <row r="20" spans="2:12" ht="12.75" customHeight="1">
      <c r="B20" s="8" t="s">
        <v>13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2" t="s">
        <v>11</v>
      </c>
    </row>
    <row r="21" spans="2:12" ht="12.75" customHeight="1" thickBot="1">
      <c r="B21" s="13"/>
      <c r="C21" s="14"/>
      <c r="D21" s="15"/>
      <c r="E21" s="15"/>
      <c r="F21" s="15"/>
      <c r="G21" s="15"/>
      <c r="H21" s="15"/>
      <c r="I21" s="16"/>
      <c r="J21" s="16"/>
      <c r="K21" s="16"/>
      <c r="L21" s="15"/>
    </row>
    <row r="22" spans="2:12" ht="12.75" customHeight="1" thickBot="1">
      <c r="B22" s="8" t="s">
        <v>2</v>
      </c>
      <c r="C22" s="93" t="str">
        <f>'[2]Confirmed Players'!$J$48</f>
        <v>Diana Weise</v>
      </c>
      <c r="D22" s="18"/>
      <c r="E22" s="19">
        <v>0</v>
      </c>
      <c r="F22" s="19">
        <v>7</v>
      </c>
      <c r="G22" s="19">
        <v>21</v>
      </c>
      <c r="H22" s="19">
        <f>COUNTIF(D22:G23,21)</f>
        <v>1</v>
      </c>
      <c r="I22" s="19">
        <f>SUM(D22:G23)</f>
        <v>28</v>
      </c>
      <c r="J22" s="19">
        <f>SUM(D22:D29)</f>
        <v>35</v>
      </c>
      <c r="K22" s="19">
        <f>SUM(I22-J22)</f>
        <v>-7</v>
      </c>
      <c r="L22" s="19">
        <v>2</v>
      </c>
    </row>
    <row r="23" spans="2:12" ht="12.75" customHeight="1" thickBot="1">
      <c r="B23" s="13"/>
      <c r="C23" s="20" t="str">
        <f>'[2]Confirmed Players'!$L$48</f>
        <v>Hilna Fontaine</v>
      </c>
      <c r="D23" s="18"/>
      <c r="E23" s="19"/>
      <c r="F23" s="19"/>
      <c r="G23" s="19"/>
      <c r="H23" s="19"/>
      <c r="I23" s="19"/>
      <c r="J23" s="19"/>
      <c r="K23" s="19"/>
      <c r="L23" s="19"/>
    </row>
    <row r="24" spans="2:12" ht="12.75" customHeight="1" thickBot="1">
      <c r="B24" s="10" t="s">
        <v>3</v>
      </c>
      <c r="C24" s="21" t="str">
        <f>'[2]Confirmed Players'!$J$49</f>
        <v>Chantelle Robberts</v>
      </c>
      <c r="D24" s="19">
        <v>0</v>
      </c>
      <c r="E24" s="22"/>
      <c r="F24" s="19">
        <v>0</v>
      </c>
      <c r="G24" s="19">
        <v>0</v>
      </c>
      <c r="H24" s="19">
        <f t="shared" ref="H24" si="8">COUNTIF(D24:G25,21)</f>
        <v>0</v>
      </c>
      <c r="I24" s="19">
        <f>SUM(D24:G25)</f>
        <v>0</v>
      </c>
      <c r="J24" s="19">
        <f>SUM(E22:E29)</f>
        <v>0</v>
      </c>
      <c r="K24" s="19">
        <f t="shared" ref="K24" si="9">SUM(I24-J24)</f>
        <v>0</v>
      </c>
      <c r="L24" s="19"/>
    </row>
    <row r="25" spans="2:12" ht="12.75" customHeight="1" thickBot="1">
      <c r="B25" s="15"/>
      <c r="C25" s="20" t="str">
        <f>'[2]Confirmed Players'!$L$49</f>
        <v>Inna Boyd</v>
      </c>
      <c r="D25" s="19"/>
      <c r="E25" s="22"/>
      <c r="F25" s="19"/>
      <c r="G25" s="19"/>
      <c r="H25" s="19"/>
      <c r="I25" s="19"/>
      <c r="J25" s="19"/>
      <c r="K25" s="19"/>
      <c r="L25" s="19"/>
    </row>
    <row r="26" spans="2:12" ht="12.75" customHeight="1" thickBot="1">
      <c r="B26" s="10" t="s">
        <v>4</v>
      </c>
      <c r="C26" s="17" t="str">
        <f>'[2]Confirmed Players'!$J$45</f>
        <v>Saliza Limbu</v>
      </c>
      <c r="D26" s="19">
        <v>21</v>
      </c>
      <c r="E26" s="19">
        <v>0</v>
      </c>
      <c r="F26" s="22"/>
      <c r="G26" s="19">
        <v>21</v>
      </c>
      <c r="H26" s="19">
        <f t="shared" ref="H26" si="10">COUNTIF(D26:G27,21)</f>
        <v>2</v>
      </c>
      <c r="I26" s="19">
        <f t="shared" ref="I26" si="11">SUM(D26:G27)</f>
        <v>42</v>
      </c>
      <c r="J26" s="19">
        <f>SUM(F22:F29)</f>
        <v>15</v>
      </c>
      <c r="K26" s="19">
        <f t="shared" ref="K26" si="12">SUM(I26-J26)</f>
        <v>27</v>
      </c>
      <c r="L26" s="19">
        <v>1</v>
      </c>
    </row>
    <row r="27" spans="2:12" ht="12.75" customHeight="1" thickBot="1">
      <c r="B27" s="15"/>
      <c r="C27" s="20" t="str">
        <f>'[2]Confirmed Players'!$L$45</f>
        <v>Meena Limbu</v>
      </c>
      <c r="D27" s="19"/>
      <c r="E27" s="19"/>
      <c r="F27" s="22"/>
      <c r="G27" s="19"/>
      <c r="H27" s="19"/>
      <c r="I27" s="19"/>
      <c r="J27" s="19"/>
      <c r="K27" s="19"/>
      <c r="L27" s="19"/>
    </row>
    <row r="28" spans="2:12" ht="12.75" customHeight="1" thickBot="1">
      <c r="B28" s="10" t="s">
        <v>5</v>
      </c>
      <c r="C28" s="17" t="str">
        <f>'[2]Confirmed Players'!$J$47</f>
        <v>Louise Tate</v>
      </c>
      <c r="D28" s="19">
        <v>14</v>
      </c>
      <c r="E28" s="19">
        <v>0</v>
      </c>
      <c r="F28" s="19">
        <v>8</v>
      </c>
      <c r="G28" s="22"/>
      <c r="H28" s="19">
        <f t="shared" ref="H28" si="13">COUNTIF(D28:G29,21)</f>
        <v>0</v>
      </c>
      <c r="I28" s="19">
        <f t="shared" ref="I28" si="14">SUM(D28:G29)</f>
        <v>22</v>
      </c>
      <c r="J28" s="19">
        <f>SUM(G22:G29)</f>
        <v>42</v>
      </c>
      <c r="K28" s="19">
        <f t="shared" ref="K28" si="15">SUM(I28-J28)</f>
        <v>-20</v>
      </c>
      <c r="L28" s="19">
        <v>3</v>
      </c>
    </row>
    <row r="29" spans="2:12" ht="12.75" customHeight="1" thickBot="1">
      <c r="B29" s="15"/>
      <c r="C29" s="24" t="str">
        <f>'[2]Confirmed Players'!$L$47</f>
        <v>Christine Court</v>
      </c>
      <c r="D29" s="19"/>
      <c r="E29" s="19"/>
      <c r="F29" s="19"/>
      <c r="G29" s="22"/>
      <c r="H29" s="19"/>
      <c r="I29" s="19"/>
      <c r="J29" s="19"/>
      <c r="K29" s="19"/>
      <c r="L29" s="19"/>
    </row>
    <row r="30" spans="2:12" ht="12.75" customHeight="1">
      <c r="B30" s="26"/>
      <c r="C30" s="27"/>
      <c r="D30" s="26"/>
      <c r="E30" s="26"/>
      <c r="F30" s="26"/>
      <c r="G30" s="28"/>
      <c r="H30" s="26"/>
      <c r="I30" s="26"/>
      <c r="J30" s="26"/>
      <c r="K30" s="26"/>
      <c r="L30" s="26"/>
    </row>
    <row r="31" spans="2:12" ht="12.75" customHeight="1">
      <c r="B31" s="26"/>
      <c r="C31" s="30"/>
      <c r="D31" s="26"/>
      <c r="E31" s="26"/>
      <c r="F31" s="26"/>
    </row>
    <row r="32" spans="2:12" ht="12.75" customHeight="1">
      <c r="B32" s="29" t="s">
        <v>55</v>
      </c>
      <c r="C32" s="30"/>
      <c r="D32" s="26"/>
      <c r="E32" s="26"/>
      <c r="F32" s="26"/>
    </row>
    <row r="33" spans="2:12" ht="12.75" customHeight="1"/>
    <row r="34" spans="2:12" ht="12.75" customHeight="1" thickBot="1">
      <c r="B34" s="29"/>
      <c r="C34" s="30"/>
      <c r="D34" s="26"/>
      <c r="E34" s="26"/>
      <c r="F34" s="26"/>
      <c r="G34" s="26"/>
      <c r="H34" s="26"/>
      <c r="I34" s="26"/>
      <c r="J34" s="26"/>
      <c r="K34" s="26"/>
    </row>
    <row r="35" spans="2:12" ht="12.75" customHeight="1">
      <c r="B35" s="8" t="s">
        <v>14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2" t="s">
        <v>11</v>
      </c>
    </row>
    <row r="36" spans="2:12" ht="12.75" customHeight="1" thickBot="1">
      <c r="B36" s="13"/>
      <c r="C36" s="14"/>
      <c r="D36" s="15"/>
      <c r="E36" s="15"/>
      <c r="F36" s="15"/>
      <c r="G36" s="15"/>
      <c r="H36" s="15"/>
      <c r="I36" s="16"/>
      <c r="J36" s="16"/>
      <c r="K36" s="16"/>
      <c r="L36" s="15"/>
    </row>
    <row r="37" spans="2:12" ht="12.75" customHeight="1" thickBot="1">
      <c r="B37" s="8" t="s">
        <v>2</v>
      </c>
      <c r="C37" s="17"/>
      <c r="D37" s="18"/>
      <c r="E37" s="19"/>
      <c r="F37" s="19"/>
      <c r="G37" s="19"/>
      <c r="H37" s="19">
        <f>COUNTIF(D37:G38,21)</f>
        <v>0</v>
      </c>
      <c r="I37" s="19">
        <f>SUM(D37:G38)</f>
        <v>0</v>
      </c>
      <c r="J37" s="19">
        <f>SUM(D37:D44)</f>
        <v>0</v>
      </c>
      <c r="K37" s="19">
        <f>SUM(I37-J37)</f>
        <v>0</v>
      </c>
      <c r="L37" s="19"/>
    </row>
    <row r="38" spans="2:12" ht="12.75" customHeight="1" thickBot="1">
      <c r="B38" s="13"/>
      <c r="C38" s="20"/>
      <c r="D38" s="18"/>
      <c r="E38" s="19"/>
      <c r="F38" s="19"/>
      <c r="G38" s="19"/>
      <c r="H38" s="19"/>
      <c r="I38" s="19"/>
      <c r="J38" s="19"/>
      <c r="K38" s="19"/>
      <c r="L38" s="19"/>
    </row>
    <row r="39" spans="2:12" ht="12.75" customHeight="1" thickBot="1">
      <c r="B39" s="10" t="s">
        <v>3</v>
      </c>
      <c r="C39" s="21"/>
      <c r="D39" s="19"/>
      <c r="E39" s="22"/>
      <c r="F39" s="19"/>
      <c r="G39" s="19"/>
      <c r="H39" s="19">
        <f t="shared" ref="H39" si="16">COUNTIF(D39:G40,21)</f>
        <v>0</v>
      </c>
      <c r="I39" s="19">
        <f>SUM(D39:G40)</f>
        <v>0</v>
      </c>
      <c r="J39" s="19">
        <f>SUM(E37:E44)</f>
        <v>0</v>
      </c>
      <c r="K39" s="19">
        <f t="shared" ref="K39" si="17">SUM(I39-J39)</f>
        <v>0</v>
      </c>
      <c r="L39" s="19"/>
    </row>
    <row r="40" spans="2:12" ht="12.75" customHeight="1" thickBot="1">
      <c r="B40" s="15"/>
      <c r="C40" s="20"/>
      <c r="D40" s="19"/>
      <c r="E40" s="22"/>
      <c r="F40" s="19"/>
      <c r="G40" s="19"/>
      <c r="H40" s="19"/>
      <c r="I40" s="19"/>
      <c r="J40" s="19"/>
      <c r="K40" s="19"/>
      <c r="L40" s="19"/>
    </row>
    <row r="41" spans="2:12" ht="12.75" customHeight="1" thickBot="1">
      <c r="B41" s="10" t="s">
        <v>4</v>
      </c>
      <c r="C41" s="17"/>
      <c r="D41" s="19"/>
      <c r="E41" s="19"/>
      <c r="F41" s="22"/>
      <c r="G41" s="19"/>
      <c r="H41" s="19">
        <f t="shared" ref="H41" si="18">COUNTIF(D41:G42,21)</f>
        <v>0</v>
      </c>
      <c r="I41" s="19">
        <f t="shared" ref="I41" si="19">SUM(D41:G42)</f>
        <v>0</v>
      </c>
      <c r="J41" s="19">
        <f>SUM(F37:F44)</f>
        <v>0</v>
      </c>
      <c r="K41" s="19">
        <f t="shared" ref="K41" si="20">SUM(I41-J41)</f>
        <v>0</v>
      </c>
      <c r="L41" s="19"/>
    </row>
    <row r="42" spans="2:12" ht="12.75" customHeight="1" thickBot="1">
      <c r="B42" s="15"/>
      <c r="C42" s="20"/>
      <c r="D42" s="19"/>
      <c r="E42" s="19"/>
      <c r="F42" s="22"/>
      <c r="G42" s="19"/>
      <c r="H42" s="19"/>
      <c r="I42" s="19"/>
      <c r="J42" s="19"/>
      <c r="K42" s="19"/>
      <c r="L42" s="19"/>
    </row>
    <row r="43" spans="2:12" ht="12.75" customHeight="1" thickBot="1">
      <c r="B43" s="10" t="s">
        <v>5</v>
      </c>
      <c r="C43" s="17"/>
      <c r="D43" s="19"/>
      <c r="E43" s="19"/>
      <c r="F43" s="19"/>
      <c r="G43" s="22"/>
      <c r="H43" s="19">
        <f t="shared" ref="H43" si="21">COUNTIF(D43:G44,21)</f>
        <v>0</v>
      </c>
      <c r="I43" s="19">
        <f t="shared" ref="I43" si="22">SUM(D43:G44)</f>
        <v>0</v>
      </c>
      <c r="J43" s="19">
        <f>SUM(G37:G44)</f>
        <v>0</v>
      </c>
      <c r="K43" s="19">
        <f t="shared" ref="K43" si="23">SUM(I43-J43)</f>
        <v>0</v>
      </c>
      <c r="L43" s="19"/>
    </row>
    <row r="44" spans="2:12" ht="12.75" customHeight="1" thickBot="1">
      <c r="B44" s="15"/>
      <c r="C44" s="24"/>
      <c r="D44" s="19"/>
      <c r="E44" s="19"/>
      <c r="F44" s="19"/>
      <c r="G44" s="22"/>
      <c r="H44" s="19"/>
      <c r="I44" s="19"/>
      <c r="J44" s="19"/>
      <c r="K44" s="19"/>
      <c r="L44" s="19"/>
    </row>
    <row r="45" spans="2:12" ht="12.75" customHeight="1">
      <c r="B45" s="26"/>
      <c r="C45" s="30"/>
      <c r="D45" s="26"/>
      <c r="E45" s="26"/>
      <c r="F45" s="26"/>
    </row>
    <row r="46" spans="2:12" ht="12.75" customHeight="1">
      <c r="B46" s="29" t="s">
        <v>55</v>
      </c>
      <c r="C46" s="30"/>
      <c r="D46" s="26"/>
      <c r="E46" s="26"/>
      <c r="F46" s="26"/>
    </row>
    <row r="47" spans="2:12" ht="12.75" customHeight="1"/>
    <row r="48" spans="2:12" ht="12.75" customHeight="1">
      <c r="B48" s="29"/>
    </row>
    <row r="49" spans="2:12" ht="12.75" customHeight="1" thickBot="1"/>
    <row r="50" spans="2:12" ht="12.75" customHeight="1">
      <c r="B50" s="8" t="s">
        <v>15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7</v>
      </c>
      <c r="I50" s="11" t="s">
        <v>8</v>
      </c>
      <c r="J50" s="11" t="s">
        <v>9</v>
      </c>
      <c r="K50" s="11" t="s">
        <v>10</v>
      </c>
      <c r="L50" s="12" t="s">
        <v>11</v>
      </c>
    </row>
    <row r="51" spans="2:12" ht="12.75" customHeight="1" thickBot="1">
      <c r="B51" s="13"/>
      <c r="C51" s="14"/>
      <c r="D51" s="15"/>
      <c r="E51" s="15"/>
      <c r="F51" s="15"/>
      <c r="G51" s="15"/>
      <c r="H51" s="15"/>
      <c r="I51" s="16"/>
      <c r="J51" s="16"/>
      <c r="K51" s="16"/>
      <c r="L51" s="15"/>
    </row>
    <row r="52" spans="2:12" ht="12.75" customHeight="1" thickBot="1">
      <c r="B52" s="8" t="s">
        <v>2</v>
      </c>
      <c r="C52" s="17"/>
      <c r="D52" s="18"/>
      <c r="E52" s="19"/>
      <c r="F52" s="19"/>
      <c r="G52" s="19"/>
      <c r="H52" s="19">
        <f>COUNTIF(D52:G53,21)</f>
        <v>0</v>
      </c>
      <c r="I52" s="19">
        <f>SUM(D52:G53)</f>
        <v>0</v>
      </c>
      <c r="J52" s="19">
        <f>SUM(D52:D59)</f>
        <v>0</v>
      </c>
      <c r="K52" s="19">
        <f>SUM(I52-J52)</f>
        <v>0</v>
      </c>
      <c r="L52" s="19"/>
    </row>
    <row r="53" spans="2:12" ht="12.75" customHeight="1" thickBot="1">
      <c r="B53" s="13"/>
      <c r="C53" s="20"/>
      <c r="D53" s="18"/>
      <c r="E53" s="19"/>
      <c r="F53" s="19"/>
      <c r="G53" s="19"/>
      <c r="H53" s="19"/>
      <c r="I53" s="19"/>
      <c r="J53" s="19"/>
      <c r="K53" s="19"/>
      <c r="L53" s="19"/>
    </row>
    <row r="54" spans="2:12" ht="12.75" customHeight="1" thickBot="1">
      <c r="B54" s="10" t="s">
        <v>3</v>
      </c>
      <c r="C54" s="21"/>
      <c r="D54" s="19"/>
      <c r="E54" s="22"/>
      <c r="F54" s="19"/>
      <c r="G54" s="19"/>
      <c r="H54" s="19">
        <f t="shared" ref="H54" si="24">COUNTIF(D54:G55,21)</f>
        <v>0</v>
      </c>
      <c r="I54" s="19">
        <f>SUM(D54:G55)</f>
        <v>0</v>
      </c>
      <c r="J54" s="19">
        <f>SUM(E52:E59)</f>
        <v>0</v>
      </c>
      <c r="K54" s="19">
        <f t="shared" ref="K54" si="25">SUM(I54-J54)</f>
        <v>0</v>
      </c>
      <c r="L54" s="19"/>
    </row>
    <row r="55" spans="2:12" ht="12.75" customHeight="1" thickBot="1">
      <c r="B55" s="15"/>
      <c r="C55" s="20"/>
      <c r="D55" s="19"/>
      <c r="E55" s="22"/>
      <c r="F55" s="19"/>
      <c r="G55" s="19"/>
      <c r="H55" s="19"/>
      <c r="I55" s="19"/>
      <c r="J55" s="19"/>
      <c r="K55" s="19"/>
      <c r="L55" s="19"/>
    </row>
    <row r="56" spans="2:12" ht="12.75" customHeight="1" thickBot="1">
      <c r="B56" s="10" t="s">
        <v>4</v>
      </c>
      <c r="C56" s="17"/>
      <c r="D56" s="19"/>
      <c r="E56" s="19"/>
      <c r="F56" s="22"/>
      <c r="G56" s="19"/>
      <c r="H56" s="19">
        <f t="shared" ref="H56" si="26">COUNTIF(D56:G57,21)</f>
        <v>0</v>
      </c>
      <c r="I56" s="19">
        <f t="shared" ref="I56" si="27">SUM(D56:G57)</f>
        <v>0</v>
      </c>
      <c r="J56" s="19">
        <f>SUM(F52:F59)</f>
        <v>0</v>
      </c>
      <c r="K56" s="19">
        <f t="shared" ref="K56" si="28">SUM(I56-J56)</f>
        <v>0</v>
      </c>
      <c r="L56" s="19"/>
    </row>
    <row r="57" spans="2:12" ht="12.75" customHeight="1" thickBot="1">
      <c r="B57" s="15"/>
      <c r="C57" s="20"/>
      <c r="D57" s="19"/>
      <c r="E57" s="19"/>
      <c r="F57" s="22"/>
      <c r="G57" s="19"/>
      <c r="H57" s="19"/>
      <c r="I57" s="19"/>
      <c r="J57" s="19"/>
      <c r="K57" s="19"/>
      <c r="L57" s="19"/>
    </row>
    <row r="58" spans="2:12" ht="12.75" customHeight="1">
      <c r="B58" s="10" t="s">
        <v>5</v>
      </c>
      <c r="C58" s="17"/>
      <c r="D58" s="12"/>
      <c r="E58" s="12"/>
      <c r="F58" s="12"/>
      <c r="G58" s="94"/>
      <c r="H58" s="12">
        <f t="shared" ref="H58" si="29">COUNTIF(D58:G59,21)</f>
        <v>0</v>
      </c>
      <c r="I58" s="12">
        <f t="shared" ref="I58" si="30">SUM(D58:G59)</f>
        <v>0</v>
      </c>
      <c r="J58" s="12">
        <f>SUM(G52:G59)</f>
        <v>0</v>
      </c>
      <c r="K58" s="12">
        <f t="shared" ref="K58" si="31">SUM(I58-J58)</f>
        <v>0</v>
      </c>
      <c r="L58" s="12"/>
    </row>
    <row r="59" spans="2:12" ht="12.75" customHeight="1" thickBot="1">
      <c r="B59" s="38"/>
      <c r="C59" s="24"/>
      <c r="D59" s="15"/>
      <c r="E59" s="15"/>
      <c r="F59" s="15"/>
      <c r="G59" s="95"/>
      <c r="H59" s="15"/>
      <c r="I59" s="15"/>
      <c r="J59" s="15"/>
      <c r="K59" s="15"/>
      <c r="L59" s="15"/>
    </row>
    <row r="60" spans="2:12" ht="12.75" customHeight="1">
      <c r="B60" s="26"/>
      <c r="C60" s="30"/>
      <c r="D60" s="26"/>
      <c r="E60" s="26"/>
      <c r="F60" s="26"/>
    </row>
    <row r="61" spans="2:12" ht="12.75" customHeight="1">
      <c r="B61" s="29" t="s">
        <v>55</v>
      </c>
      <c r="C61" s="30"/>
      <c r="D61" s="26"/>
      <c r="E61" s="26"/>
      <c r="F61" s="26"/>
    </row>
    <row r="62" spans="2:12" ht="12.75" customHeight="1"/>
    <row r="63" spans="2:12" ht="12.75" customHeight="1">
      <c r="B63" s="29"/>
      <c r="C63" s="26"/>
      <c r="D63" s="26"/>
      <c r="E63" s="26"/>
      <c r="F63" s="26"/>
      <c r="G63" s="26"/>
      <c r="H63" s="26"/>
      <c r="I63" s="26"/>
      <c r="J63" s="26"/>
      <c r="K63" s="26"/>
    </row>
    <row r="64" spans="2:12" ht="12.75" customHeight="1">
      <c r="B64" s="29"/>
      <c r="C64" s="26"/>
      <c r="D64" s="26"/>
      <c r="E64" s="26"/>
      <c r="F64" s="26"/>
      <c r="G64" s="26"/>
      <c r="H64" s="26"/>
      <c r="I64" s="26"/>
      <c r="J64" s="26"/>
      <c r="K64" s="26"/>
    </row>
    <row r="65" spans="1:12" ht="12.75" customHeight="1" thickBot="1">
      <c r="B65" s="29"/>
      <c r="C65" s="26"/>
      <c r="D65" s="26"/>
      <c r="E65" s="26"/>
      <c r="F65" s="26"/>
      <c r="G65" s="26"/>
      <c r="H65" s="26"/>
      <c r="I65" s="26"/>
      <c r="J65" s="26"/>
      <c r="K65" s="26"/>
    </row>
    <row r="66" spans="1:12" ht="12.75" customHeight="1">
      <c r="B66" s="1" t="str">
        <f>B1</f>
        <v>LADIES SOCIAL RESULTS - DEC 2015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1:12" ht="12.75" customHeight="1" thickBot="1">
      <c r="B67" s="4"/>
      <c r="C67" s="5"/>
      <c r="D67" s="5"/>
      <c r="E67" s="5"/>
      <c r="F67" s="5"/>
      <c r="G67" s="5"/>
      <c r="H67" s="5"/>
      <c r="I67" s="5"/>
      <c r="J67" s="5"/>
      <c r="K67" s="5"/>
      <c r="L67" s="6"/>
    </row>
    <row r="70" spans="1:12" ht="13.5" thickBot="1"/>
    <row r="71" spans="1:12" ht="12.75" customHeight="1">
      <c r="B71" s="31" t="s">
        <v>82</v>
      </c>
      <c r="C71" s="32"/>
    </row>
    <row r="72" spans="1:12" ht="13.5" customHeight="1" thickBot="1">
      <c r="B72" s="33"/>
      <c r="C72" s="34"/>
    </row>
    <row r="73" spans="1:12" ht="13.5" thickBot="1"/>
    <row r="74" spans="1:12">
      <c r="B74" s="10" t="s">
        <v>2</v>
      </c>
      <c r="C74" s="17" t="str">
        <f>'[2]Confirmed Players'!$J$44</f>
        <v>Angela-Marie Graham</v>
      </c>
      <c r="D74" s="10" t="s">
        <v>83</v>
      </c>
      <c r="E74" s="10" t="s">
        <v>19</v>
      </c>
      <c r="F74" s="10" t="s">
        <v>84</v>
      </c>
      <c r="G74" s="17" t="str">
        <f>'[2]Confirmed Players'!$J$47</f>
        <v>Louise Tate</v>
      </c>
      <c r="H74" s="17"/>
      <c r="I74" s="10" t="s">
        <v>85</v>
      </c>
    </row>
    <row r="75" spans="1:12" ht="13.5" thickBot="1">
      <c r="B75" s="38"/>
      <c r="C75" s="20" t="str">
        <f>'[2]Confirmed Players'!$L$44</f>
        <v>Lauren Demelo</v>
      </c>
      <c r="D75" s="38"/>
      <c r="E75" s="38"/>
      <c r="F75" s="38"/>
      <c r="G75" s="24" t="str">
        <f>'[2]Confirmed Players'!$L$47</f>
        <v>Christine Court</v>
      </c>
      <c r="H75" s="24"/>
      <c r="I75" s="38"/>
    </row>
    <row r="76" spans="1:12">
      <c r="A76" s="42"/>
      <c r="B76" s="96"/>
      <c r="C76" s="96"/>
    </row>
    <row r="77" spans="1:12">
      <c r="A77" s="49"/>
      <c r="B77" s="50"/>
      <c r="C77" s="30"/>
      <c r="D77" s="26"/>
    </row>
    <row r="79" spans="1:12" ht="13.5" thickBot="1"/>
    <row r="80" spans="1:12" ht="12.75" customHeight="1">
      <c r="B80" s="31" t="s">
        <v>86</v>
      </c>
      <c r="C80" s="32"/>
    </row>
    <row r="81" spans="1:9" ht="13.5" customHeight="1" thickBot="1">
      <c r="B81" s="33"/>
      <c r="C81" s="34"/>
    </row>
    <row r="82" spans="1:9" ht="13.5" thickBot="1"/>
    <row r="83" spans="1:9">
      <c r="B83" s="12">
        <v>1</v>
      </c>
      <c r="C83" s="84" t="s">
        <v>87</v>
      </c>
      <c r="D83" s="46" t="s">
        <v>18</v>
      </c>
      <c r="E83" s="10" t="s">
        <v>19</v>
      </c>
      <c r="F83" s="10" t="s">
        <v>20</v>
      </c>
      <c r="G83" s="52" t="s">
        <v>88</v>
      </c>
      <c r="H83" s="53"/>
      <c r="I83" s="37" t="s">
        <v>48</v>
      </c>
    </row>
    <row r="84" spans="1:9" ht="13.5" thickBot="1">
      <c r="B84" s="15"/>
      <c r="C84" s="89" t="s">
        <v>89</v>
      </c>
      <c r="D84" s="47"/>
      <c r="E84" s="38"/>
      <c r="F84" s="38"/>
      <c r="G84" s="55" t="s">
        <v>90</v>
      </c>
      <c r="H84" s="56"/>
      <c r="I84" s="38"/>
    </row>
    <row r="85" spans="1:9" ht="13.5" thickBot="1">
      <c r="B85" s="41"/>
      <c r="G85" s="29"/>
      <c r="H85" s="29"/>
      <c r="I85" s="29"/>
    </row>
    <row r="86" spans="1:9">
      <c r="B86" s="12">
        <v>2</v>
      </c>
      <c r="C86" s="45" t="s">
        <v>91</v>
      </c>
      <c r="D86" s="46" t="s">
        <v>26</v>
      </c>
      <c r="E86" s="10" t="s">
        <v>19</v>
      </c>
      <c r="F86" s="10" t="s">
        <v>27</v>
      </c>
      <c r="G86" s="57" t="s">
        <v>92</v>
      </c>
      <c r="H86" s="53"/>
      <c r="I86" s="10" t="s">
        <v>93</v>
      </c>
    </row>
    <row r="87" spans="1:9" ht="13.5" thickBot="1">
      <c r="B87" s="15"/>
      <c r="C87" s="24" t="s">
        <v>94</v>
      </c>
      <c r="D87" s="47"/>
      <c r="E87" s="38"/>
      <c r="F87" s="38"/>
      <c r="G87" s="59" t="s">
        <v>95</v>
      </c>
      <c r="H87" s="56"/>
      <c r="I87" s="38"/>
    </row>
    <row r="88" spans="1:9">
      <c r="A88" s="49"/>
      <c r="B88" s="50"/>
      <c r="C88" s="30"/>
      <c r="D88" s="26"/>
    </row>
    <row r="89" spans="1:9">
      <c r="A89" s="49"/>
      <c r="B89" s="50"/>
      <c r="C89" s="30"/>
      <c r="D89" s="26"/>
    </row>
    <row r="91" spans="1:9" ht="13.5" thickBot="1"/>
    <row r="92" spans="1:9" ht="12.75" customHeight="1">
      <c r="B92" s="31" t="s">
        <v>96</v>
      </c>
      <c r="C92" s="32"/>
    </row>
    <row r="93" spans="1:9" ht="13.5" customHeight="1" thickBot="1">
      <c r="B93" s="33"/>
      <c r="C93" s="34"/>
    </row>
    <row r="95" spans="1:9" ht="13.5" thickBot="1"/>
    <row r="96" spans="1:9">
      <c r="B96" s="12">
        <v>1</v>
      </c>
      <c r="C96" s="84" t="s">
        <v>87</v>
      </c>
      <c r="D96" s="10" t="s">
        <v>19</v>
      </c>
      <c r="E96" s="52" t="s">
        <v>92</v>
      </c>
      <c r="F96" s="53"/>
      <c r="G96" s="8" t="s">
        <v>36</v>
      </c>
      <c r="H96" s="69"/>
      <c r="I96" s="70"/>
    </row>
    <row r="97" spans="2:12" ht="13.5" thickBot="1">
      <c r="B97" s="15"/>
      <c r="C97" s="89" t="s">
        <v>89</v>
      </c>
      <c r="D97" s="38"/>
      <c r="E97" s="55" t="s">
        <v>95</v>
      </c>
      <c r="F97" s="56"/>
      <c r="G97" s="73"/>
      <c r="H97" s="74"/>
      <c r="I97" s="75"/>
    </row>
    <row r="100" spans="2:12" ht="13.5" thickBot="1"/>
    <row r="101" spans="2:12" ht="12.75" customHeight="1" thickBot="1">
      <c r="B101" s="76" t="s">
        <v>53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8"/>
    </row>
    <row r="102" spans="2:12" ht="13.5" customHeight="1" thickBot="1">
      <c r="B102" s="97"/>
      <c r="C102" s="98"/>
      <c r="D102" s="98"/>
      <c r="E102" s="98"/>
      <c r="F102" s="98"/>
      <c r="G102" s="98"/>
      <c r="H102" s="98"/>
      <c r="I102" s="98"/>
      <c r="J102" s="98"/>
      <c r="K102" s="98"/>
      <c r="L102" s="99"/>
    </row>
    <row r="103" spans="2:12" ht="13.5" thickBot="1"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6"/>
    </row>
    <row r="184" spans="1:12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</row>
    <row r="185" spans="1:12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</row>
  </sheetData>
  <sheetProtection password="DEF3" sheet="1" objects="1" scenarios="1"/>
  <mergeCells count="224">
    <mergeCell ref="B96:B97"/>
    <mergeCell ref="D96:D97"/>
    <mergeCell ref="G96:I97"/>
    <mergeCell ref="B101:L102"/>
    <mergeCell ref="B86:B87"/>
    <mergeCell ref="D86:D87"/>
    <mergeCell ref="E86:E87"/>
    <mergeCell ref="F86:F87"/>
    <mergeCell ref="I86:I87"/>
    <mergeCell ref="B92:C93"/>
    <mergeCell ref="B80:C81"/>
    <mergeCell ref="B83:B84"/>
    <mergeCell ref="D83:D84"/>
    <mergeCell ref="E83:E84"/>
    <mergeCell ref="F83:F84"/>
    <mergeCell ref="I83:I84"/>
    <mergeCell ref="L58:L59"/>
    <mergeCell ref="B66:L67"/>
    <mergeCell ref="B71:C72"/>
    <mergeCell ref="B74:B75"/>
    <mergeCell ref="D74:D75"/>
    <mergeCell ref="E74:E75"/>
    <mergeCell ref="F74:F75"/>
    <mergeCell ref="I74:I75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2"/>
  <sheetViews>
    <sheetView zoomScaleNormal="100" workbookViewId="0">
      <pane ySplit="2" topLeftCell="A3" activePane="bottomLeft" state="frozen"/>
      <selection activeCell="O24" sqref="O24"/>
      <selection pane="bottomLeft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1" t="s">
        <v>97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2" ht="12" customHeight="1" thickBot="1">
      <c r="B2" s="4"/>
      <c r="C2" s="5"/>
      <c r="D2" s="5"/>
      <c r="E2" s="5"/>
      <c r="F2" s="5"/>
      <c r="G2" s="5"/>
      <c r="H2" s="5"/>
      <c r="I2" s="5"/>
      <c r="J2" s="6"/>
      <c r="K2" s="5"/>
      <c r="L2" s="6"/>
    </row>
    <row r="3" spans="2:12" ht="12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ht="13.5" thickBot="1"/>
    <row r="5" spans="2:12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7</v>
      </c>
      <c r="I5" s="11" t="s">
        <v>8</v>
      </c>
      <c r="J5" s="11" t="s">
        <v>9</v>
      </c>
      <c r="K5" s="11" t="s">
        <v>10</v>
      </c>
      <c r="L5" s="12" t="s">
        <v>11</v>
      </c>
    </row>
    <row r="6" spans="2:12" ht="12.75" customHeight="1" thickBot="1">
      <c r="B6" s="13"/>
      <c r="C6" s="14"/>
      <c r="D6" s="15"/>
      <c r="E6" s="15"/>
      <c r="F6" s="15"/>
      <c r="G6" s="15"/>
      <c r="H6" s="15"/>
      <c r="I6" s="16"/>
      <c r="J6" s="16"/>
      <c r="K6" s="16"/>
      <c r="L6" s="15"/>
    </row>
    <row r="7" spans="2:12" ht="12.75" customHeight="1" thickBot="1">
      <c r="B7" s="8" t="s">
        <v>2</v>
      </c>
      <c r="C7" s="93" t="str">
        <f>'[2]Confirmed Players'!$J$38</f>
        <v>Erin Parkes</v>
      </c>
      <c r="D7" s="18"/>
      <c r="E7" s="19">
        <v>21</v>
      </c>
      <c r="F7" s="19">
        <v>21</v>
      </c>
      <c r="G7" s="19">
        <v>21</v>
      </c>
      <c r="H7" s="19">
        <f>COUNTIF(D7:G8,21)</f>
        <v>3</v>
      </c>
      <c r="I7" s="19">
        <f>SUM(D7:G8)</f>
        <v>63</v>
      </c>
      <c r="J7" s="19">
        <f>SUM(D7:D14)</f>
        <v>40</v>
      </c>
      <c r="K7" s="19">
        <f>SUM(I7-J7)</f>
        <v>23</v>
      </c>
      <c r="L7" s="19">
        <v>1</v>
      </c>
    </row>
    <row r="8" spans="2:12" ht="12.75" customHeight="1" thickBot="1">
      <c r="B8" s="13"/>
      <c r="C8" s="100" t="str">
        <f>'[2]Confirmed Players'!$L$38</f>
        <v>Jo Newson</v>
      </c>
      <c r="D8" s="18"/>
      <c r="E8" s="19"/>
      <c r="F8" s="19"/>
      <c r="G8" s="19"/>
      <c r="H8" s="19"/>
      <c r="I8" s="19"/>
      <c r="J8" s="19"/>
      <c r="K8" s="19"/>
      <c r="L8" s="19"/>
    </row>
    <row r="9" spans="2:12" ht="12.75" customHeight="1" thickBot="1">
      <c r="B9" s="8" t="s">
        <v>3</v>
      </c>
      <c r="C9" s="93" t="str">
        <f>'[2]Confirmed Players'!$J$34</f>
        <v>Stella Antoniou</v>
      </c>
      <c r="D9" s="101">
        <v>7</v>
      </c>
      <c r="E9" s="22"/>
      <c r="F9" s="19">
        <v>18</v>
      </c>
      <c r="G9" s="19">
        <v>21</v>
      </c>
      <c r="H9" s="19">
        <f t="shared" ref="H9" si="0">COUNTIF(D9:G10,21)</f>
        <v>1</v>
      </c>
      <c r="I9" s="19">
        <f>SUM(D9:G10)</f>
        <v>46</v>
      </c>
      <c r="J9" s="19">
        <f>SUM(E7:E14)</f>
        <v>44</v>
      </c>
      <c r="K9" s="19">
        <f t="shared" ref="K9" si="1">SUM(I9-J9)</f>
        <v>2</v>
      </c>
      <c r="L9" s="19">
        <v>3</v>
      </c>
    </row>
    <row r="10" spans="2:12" ht="12.75" customHeight="1" thickBot="1">
      <c r="B10" s="13"/>
      <c r="C10" s="100" t="str">
        <f>'[2]Confirmed Players'!$L$34</f>
        <v>Amy Lui</v>
      </c>
      <c r="D10" s="101"/>
      <c r="E10" s="22"/>
      <c r="F10" s="19"/>
      <c r="G10" s="19"/>
      <c r="H10" s="19"/>
      <c r="I10" s="19"/>
      <c r="J10" s="19"/>
      <c r="K10" s="19"/>
      <c r="L10" s="19"/>
    </row>
    <row r="11" spans="2:12" ht="12.75" customHeight="1" thickBot="1">
      <c r="B11" s="8" t="s">
        <v>4</v>
      </c>
      <c r="C11" s="93" t="str">
        <f>'[2]Confirmed Players'!$J$36</f>
        <v>Neesha Gurang</v>
      </c>
      <c r="D11" s="101">
        <v>21</v>
      </c>
      <c r="E11" s="19">
        <v>12</v>
      </c>
      <c r="F11" s="22"/>
      <c r="G11" s="19">
        <v>21</v>
      </c>
      <c r="H11" s="19">
        <f t="shared" ref="H11" si="2">COUNTIF(D11:G12,21)</f>
        <v>2</v>
      </c>
      <c r="I11" s="19">
        <f t="shared" ref="I11" si="3">SUM(D11:G12)</f>
        <v>54</v>
      </c>
      <c r="J11" s="19">
        <f>SUM(F7:F14)</f>
        <v>58</v>
      </c>
      <c r="K11" s="19">
        <f t="shared" ref="K11" si="4">SUM(I11-J11)</f>
        <v>-4</v>
      </c>
      <c r="L11" s="19">
        <v>2</v>
      </c>
    </row>
    <row r="12" spans="2:12" ht="12.75" customHeight="1" thickBot="1">
      <c r="B12" s="13"/>
      <c r="C12" s="100" t="str">
        <f>'[2]Confirmed Players'!$L$36</f>
        <v>Sakun Limbu</v>
      </c>
      <c r="D12" s="101"/>
      <c r="E12" s="19"/>
      <c r="F12" s="22"/>
      <c r="G12" s="19"/>
      <c r="H12" s="19"/>
      <c r="I12" s="19"/>
      <c r="J12" s="19"/>
      <c r="K12" s="19"/>
      <c r="L12" s="19"/>
    </row>
    <row r="13" spans="2:12" ht="12.75" customHeight="1" thickBot="1">
      <c r="B13" s="8" t="s">
        <v>5</v>
      </c>
      <c r="C13" s="102" t="str">
        <f>'[2]Confirmed Players'!$J$33</f>
        <v>Ilona Reed</v>
      </c>
      <c r="D13" s="101">
        <v>12</v>
      </c>
      <c r="E13" s="19">
        <v>11</v>
      </c>
      <c r="F13" s="19">
        <v>19</v>
      </c>
      <c r="G13" s="22"/>
      <c r="H13" s="19">
        <f t="shared" ref="H13" si="5">COUNTIF(D13:G14,21)</f>
        <v>0</v>
      </c>
      <c r="I13" s="19">
        <f t="shared" ref="I13" si="6">SUM(D13:G14)</f>
        <v>42</v>
      </c>
      <c r="J13" s="19">
        <f>SUM(G7:G14)</f>
        <v>63</v>
      </c>
      <c r="K13" s="19">
        <f t="shared" ref="K13" si="7">SUM(I13-J13)</f>
        <v>-21</v>
      </c>
      <c r="L13" s="19">
        <v>4</v>
      </c>
    </row>
    <row r="14" spans="2:12" ht="12.75" customHeight="1" thickBot="1">
      <c r="B14" s="13"/>
      <c r="C14" s="100" t="str">
        <f>'[2]Confirmed Players'!$L$33</f>
        <v>Sandra Robinson</v>
      </c>
      <c r="D14" s="101"/>
      <c r="E14" s="19"/>
      <c r="F14" s="19"/>
      <c r="G14" s="22"/>
      <c r="H14" s="19"/>
      <c r="I14" s="19"/>
      <c r="J14" s="19"/>
      <c r="K14" s="19"/>
      <c r="L14" s="19"/>
    </row>
    <row r="15" spans="2:12" ht="12.75" customHeight="1">
      <c r="B15" s="26"/>
      <c r="C15" s="27"/>
      <c r="D15" s="26"/>
      <c r="E15" s="26"/>
      <c r="F15" s="26"/>
      <c r="G15" s="28"/>
      <c r="H15" s="26"/>
      <c r="I15" s="26"/>
      <c r="J15" s="26"/>
      <c r="K15" s="26"/>
      <c r="L15" s="26"/>
    </row>
    <row r="16" spans="2:12" ht="12.75" customHeight="1">
      <c r="B16" s="26"/>
      <c r="C16" s="30"/>
      <c r="D16" s="26"/>
      <c r="E16" s="26"/>
      <c r="F16" s="26"/>
    </row>
    <row r="17" spans="2:12" ht="12.75" customHeight="1">
      <c r="B17" s="29" t="s">
        <v>55</v>
      </c>
      <c r="C17" s="30"/>
      <c r="D17" s="26"/>
      <c r="E17" s="26"/>
      <c r="F17" s="26"/>
    </row>
    <row r="18" spans="2:12" ht="12.75" customHeight="1">
      <c r="B18" s="29"/>
      <c r="C18" s="30"/>
      <c r="D18" s="26"/>
      <c r="E18" s="26"/>
      <c r="F18" s="26"/>
    </row>
    <row r="19" spans="2:12" ht="12.75" customHeight="1" thickBot="1"/>
    <row r="20" spans="2:12" ht="12.75" customHeight="1">
      <c r="B20" s="8" t="s">
        <v>13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2" t="s">
        <v>11</v>
      </c>
    </row>
    <row r="21" spans="2:12" ht="12.75" customHeight="1" thickBot="1">
      <c r="B21" s="13"/>
      <c r="C21" s="14"/>
      <c r="D21" s="15"/>
      <c r="E21" s="15"/>
      <c r="F21" s="15"/>
      <c r="G21" s="15"/>
      <c r="H21" s="15"/>
      <c r="I21" s="16"/>
      <c r="J21" s="16"/>
      <c r="K21" s="16"/>
      <c r="L21" s="15"/>
    </row>
    <row r="22" spans="2:12" ht="12.75" customHeight="1" thickBot="1">
      <c r="B22" s="8" t="s">
        <v>2</v>
      </c>
      <c r="C22" s="17" t="str">
        <f>'[2]Confirmed Players'!$J$31</f>
        <v>Nuriah Haleem</v>
      </c>
      <c r="D22" s="18"/>
      <c r="E22" s="19">
        <v>15</v>
      </c>
      <c r="F22" s="19">
        <v>15</v>
      </c>
      <c r="G22" s="19">
        <v>21</v>
      </c>
      <c r="H22" s="19">
        <f>COUNTIF(D22:G23,21)</f>
        <v>1</v>
      </c>
      <c r="I22" s="19">
        <f>SUM(D22:G23)</f>
        <v>51</v>
      </c>
      <c r="J22" s="19">
        <f>SUM(D22:D29)</f>
        <v>56</v>
      </c>
      <c r="K22" s="19">
        <f>SUM(I22-J22)</f>
        <v>-5</v>
      </c>
      <c r="L22" s="19">
        <v>3</v>
      </c>
    </row>
    <row r="23" spans="2:12" ht="12.75" customHeight="1" thickBot="1">
      <c r="B23" s="13"/>
      <c r="C23" s="20" t="str">
        <f>'[2]Confirmed Players'!$L$31</f>
        <v>Rebecca Tung</v>
      </c>
      <c r="D23" s="18"/>
      <c r="E23" s="19"/>
      <c r="F23" s="19"/>
      <c r="G23" s="19"/>
      <c r="H23" s="19"/>
      <c r="I23" s="19"/>
      <c r="J23" s="19"/>
      <c r="K23" s="19"/>
      <c r="L23" s="19"/>
    </row>
    <row r="24" spans="2:12" ht="12.75" customHeight="1" thickBot="1">
      <c r="B24" s="10" t="s">
        <v>3</v>
      </c>
      <c r="C24" s="21" t="str">
        <f>'[2]Confirmed Players'!$J$35</f>
        <v>Tiffany Lok</v>
      </c>
      <c r="D24" s="19">
        <v>21</v>
      </c>
      <c r="E24" s="22"/>
      <c r="F24" s="19">
        <v>21</v>
      </c>
      <c r="G24" s="19">
        <v>21</v>
      </c>
      <c r="H24" s="19">
        <f t="shared" ref="H24" si="8">COUNTIF(D24:G25,21)</f>
        <v>3</v>
      </c>
      <c r="I24" s="19">
        <f>SUM(D24:G25)</f>
        <v>63</v>
      </c>
      <c r="J24" s="19">
        <f>SUM(E22:E29)</f>
        <v>42</v>
      </c>
      <c r="K24" s="19">
        <f t="shared" ref="K24" si="9">SUM(I24-J24)</f>
        <v>21</v>
      </c>
      <c r="L24" s="19">
        <v>1</v>
      </c>
    </row>
    <row r="25" spans="2:12" ht="12.75" customHeight="1" thickBot="1">
      <c r="B25" s="15"/>
      <c r="C25" s="20" t="str">
        <f>'[2]Confirmed Players'!$L$35</f>
        <v>Annabel Hong</v>
      </c>
      <c r="D25" s="19"/>
      <c r="E25" s="22"/>
      <c r="F25" s="19"/>
      <c r="G25" s="19"/>
      <c r="H25" s="19"/>
      <c r="I25" s="19"/>
      <c r="J25" s="19"/>
      <c r="K25" s="19"/>
      <c r="L25" s="19"/>
    </row>
    <row r="26" spans="2:12" ht="12.75" customHeight="1" thickBot="1">
      <c r="B26" s="10" t="s">
        <v>4</v>
      </c>
      <c r="C26" s="17" t="str">
        <f>'[2]Confirmed Players'!$J$37</f>
        <v>Kamala Limbu</v>
      </c>
      <c r="D26" s="19">
        <v>21</v>
      </c>
      <c r="E26" s="19">
        <v>16</v>
      </c>
      <c r="F26" s="22"/>
      <c r="G26" s="19">
        <v>21</v>
      </c>
      <c r="H26" s="19">
        <f t="shared" ref="H26" si="10">COUNTIF(D26:G27,21)</f>
        <v>2</v>
      </c>
      <c r="I26" s="19">
        <f t="shared" ref="I26" si="11">SUM(D26:G27)</f>
        <v>58</v>
      </c>
      <c r="J26" s="19">
        <f>SUM(F22:F29)</f>
        <v>44</v>
      </c>
      <c r="K26" s="19">
        <f t="shared" ref="K26" si="12">SUM(I26-J26)</f>
        <v>14</v>
      </c>
      <c r="L26" s="19">
        <v>2</v>
      </c>
    </row>
    <row r="27" spans="2:12" ht="12.75" customHeight="1" thickBot="1">
      <c r="B27" s="15"/>
      <c r="C27" s="20" t="str">
        <f>'[2]Confirmed Players'!$L$37</f>
        <v>Sarita Gurang</v>
      </c>
      <c r="D27" s="19"/>
      <c r="E27" s="19"/>
      <c r="F27" s="22"/>
      <c r="G27" s="19"/>
      <c r="H27" s="19"/>
      <c r="I27" s="19"/>
      <c r="J27" s="19"/>
      <c r="K27" s="19"/>
      <c r="L27" s="19"/>
    </row>
    <row r="28" spans="2:12" ht="12.75" customHeight="1" thickBot="1">
      <c r="B28" s="10" t="s">
        <v>5</v>
      </c>
      <c r="C28" s="17" t="str">
        <f>'[2]Confirmed Players'!$J$50</f>
        <v>Julie McGhee</v>
      </c>
      <c r="D28" s="19">
        <v>14</v>
      </c>
      <c r="E28" s="19">
        <v>11</v>
      </c>
      <c r="F28" s="19">
        <v>8</v>
      </c>
      <c r="G28" s="22"/>
      <c r="H28" s="19">
        <f t="shared" ref="H28" si="13">COUNTIF(D28:G29,21)</f>
        <v>0</v>
      </c>
      <c r="I28" s="19">
        <f t="shared" ref="I28" si="14">SUM(D28:G29)</f>
        <v>33</v>
      </c>
      <c r="J28" s="19">
        <f>SUM(G22:G29)</f>
        <v>63</v>
      </c>
      <c r="K28" s="19">
        <f t="shared" ref="K28" si="15">SUM(I28-J28)</f>
        <v>-30</v>
      </c>
      <c r="L28" s="19">
        <v>4</v>
      </c>
    </row>
    <row r="29" spans="2:12" ht="12.75" customHeight="1" thickBot="1">
      <c r="B29" s="15"/>
      <c r="C29" s="24" t="str">
        <f>'[2]Confirmed Players'!$L$50</f>
        <v>Tina Chu Li</v>
      </c>
      <c r="D29" s="19"/>
      <c r="E29" s="19"/>
      <c r="F29" s="19"/>
      <c r="G29" s="22"/>
      <c r="H29" s="19"/>
      <c r="I29" s="19"/>
      <c r="J29" s="19"/>
      <c r="K29" s="19"/>
      <c r="L29" s="19"/>
    </row>
    <row r="30" spans="2:12" ht="12.75" customHeight="1">
      <c r="B30" s="26"/>
      <c r="C30" s="27"/>
      <c r="D30" s="26"/>
      <c r="E30" s="26"/>
      <c r="F30" s="26"/>
      <c r="G30" s="28"/>
      <c r="H30" s="26"/>
      <c r="I30" s="26"/>
      <c r="J30" s="26"/>
      <c r="K30" s="26"/>
      <c r="L30" s="26"/>
    </row>
    <row r="31" spans="2:12" ht="12.75" customHeight="1">
      <c r="B31" s="26"/>
      <c r="C31" s="30"/>
      <c r="D31" s="26"/>
      <c r="E31" s="26"/>
      <c r="F31" s="26"/>
    </row>
    <row r="32" spans="2:12" ht="12.75" customHeight="1">
      <c r="B32" s="29" t="s">
        <v>55</v>
      </c>
      <c r="C32" s="30"/>
      <c r="D32" s="26"/>
      <c r="E32" s="26"/>
      <c r="F32" s="26"/>
    </row>
    <row r="33" spans="2:12" ht="12.75" customHeight="1"/>
    <row r="34" spans="2:12" ht="12.75" customHeight="1" thickBot="1">
      <c r="B34" s="29"/>
      <c r="C34" s="30"/>
      <c r="D34" s="26"/>
      <c r="E34" s="26"/>
      <c r="F34" s="26"/>
      <c r="G34" s="26"/>
      <c r="H34" s="26"/>
      <c r="I34" s="26"/>
      <c r="J34" s="26"/>
      <c r="K34" s="26"/>
    </row>
    <row r="35" spans="2:12" ht="12.75" customHeight="1">
      <c r="B35" s="8" t="s">
        <v>14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2" t="s">
        <v>11</v>
      </c>
    </row>
    <row r="36" spans="2:12" ht="12.75" customHeight="1" thickBot="1">
      <c r="B36" s="13"/>
      <c r="C36" s="14"/>
      <c r="D36" s="15"/>
      <c r="E36" s="15"/>
      <c r="F36" s="15"/>
      <c r="G36" s="15"/>
      <c r="H36" s="15"/>
      <c r="I36" s="16"/>
      <c r="J36" s="16"/>
      <c r="K36" s="16"/>
      <c r="L36" s="15"/>
    </row>
    <row r="37" spans="2:12" ht="12.75" customHeight="1" thickBot="1">
      <c r="B37" s="8" t="s">
        <v>2</v>
      </c>
      <c r="C37" s="93"/>
      <c r="D37" s="18"/>
      <c r="E37" s="19"/>
      <c r="F37" s="19"/>
      <c r="G37" s="19"/>
      <c r="H37" s="19">
        <f>COUNTIF(D37:G38,21)</f>
        <v>0</v>
      </c>
      <c r="I37" s="19">
        <f>SUM(D37:G38)</f>
        <v>0</v>
      </c>
      <c r="J37" s="19">
        <f>SUM(D37:D44)</f>
        <v>0</v>
      </c>
      <c r="K37" s="19">
        <f>SUM(I37-J37)</f>
        <v>0</v>
      </c>
      <c r="L37" s="19"/>
    </row>
    <row r="38" spans="2:12" ht="12.75" customHeight="1" thickBot="1">
      <c r="B38" s="13"/>
      <c r="C38" s="100"/>
      <c r="D38" s="18"/>
      <c r="E38" s="19"/>
      <c r="F38" s="19"/>
      <c r="G38" s="19"/>
      <c r="H38" s="19"/>
      <c r="I38" s="19"/>
      <c r="J38" s="19"/>
      <c r="K38" s="19"/>
      <c r="L38" s="19"/>
    </row>
    <row r="39" spans="2:12" ht="12.75" customHeight="1" thickBot="1">
      <c r="B39" s="10" t="s">
        <v>3</v>
      </c>
      <c r="C39" s="93"/>
      <c r="D39" s="19"/>
      <c r="E39" s="22"/>
      <c r="F39" s="19"/>
      <c r="G39" s="19"/>
      <c r="H39" s="19">
        <f t="shared" ref="H39" si="16">COUNTIF(D39:G40,21)</f>
        <v>0</v>
      </c>
      <c r="I39" s="19">
        <f>SUM(D39:G40)</f>
        <v>0</v>
      </c>
      <c r="J39" s="19">
        <f>SUM(E37:E44)</f>
        <v>0</v>
      </c>
      <c r="K39" s="19">
        <f t="shared" ref="K39" si="17">SUM(I39-J39)</f>
        <v>0</v>
      </c>
      <c r="L39" s="19"/>
    </row>
    <row r="40" spans="2:12" ht="12.75" customHeight="1" thickBot="1">
      <c r="B40" s="15"/>
      <c r="C40" s="100"/>
      <c r="D40" s="19"/>
      <c r="E40" s="22"/>
      <c r="F40" s="19"/>
      <c r="G40" s="19"/>
      <c r="H40" s="19"/>
      <c r="I40" s="19"/>
      <c r="J40" s="19"/>
      <c r="K40" s="19"/>
      <c r="L40" s="19"/>
    </row>
    <row r="41" spans="2:12" ht="12.75" customHeight="1" thickBot="1">
      <c r="B41" s="10" t="s">
        <v>4</v>
      </c>
      <c r="C41" s="93"/>
      <c r="D41" s="19"/>
      <c r="E41" s="19"/>
      <c r="F41" s="22"/>
      <c r="G41" s="19"/>
      <c r="H41" s="19">
        <f t="shared" ref="H41" si="18">COUNTIF(D41:G42,21)</f>
        <v>0</v>
      </c>
      <c r="I41" s="19">
        <f t="shared" ref="I41" si="19">SUM(D41:G42)</f>
        <v>0</v>
      </c>
      <c r="J41" s="19">
        <f>SUM(F37:F44)</f>
        <v>0</v>
      </c>
      <c r="K41" s="19">
        <f t="shared" ref="K41" si="20">SUM(I41-J41)</f>
        <v>0</v>
      </c>
      <c r="L41" s="19"/>
    </row>
    <row r="42" spans="2:12" ht="12.75" customHeight="1" thickBot="1">
      <c r="B42" s="15"/>
      <c r="C42" s="100"/>
      <c r="D42" s="19"/>
      <c r="E42" s="19"/>
      <c r="F42" s="22"/>
      <c r="G42" s="19"/>
      <c r="H42" s="19"/>
      <c r="I42" s="19"/>
      <c r="J42" s="19"/>
      <c r="K42" s="19"/>
      <c r="L42" s="19"/>
    </row>
    <row r="43" spans="2:12" ht="12.75" customHeight="1" thickBot="1">
      <c r="B43" s="10" t="s">
        <v>5</v>
      </c>
      <c r="C43" s="93"/>
      <c r="D43" s="19"/>
      <c r="E43" s="19"/>
      <c r="F43" s="19"/>
      <c r="G43" s="22"/>
      <c r="H43" s="19">
        <f t="shared" ref="H43" si="21">COUNTIF(D43:G44,21)</f>
        <v>0</v>
      </c>
      <c r="I43" s="19">
        <f t="shared" ref="I43" si="22">SUM(D43:G44)</f>
        <v>0</v>
      </c>
      <c r="J43" s="19">
        <f>SUM(G37:G44)</f>
        <v>0</v>
      </c>
      <c r="K43" s="19">
        <f t="shared" ref="K43" si="23">SUM(I43-J43)</f>
        <v>0</v>
      </c>
      <c r="L43" s="19"/>
    </row>
    <row r="44" spans="2:12" ht="12.75" customHeight="1" thickBot="1">
      <c r="B44" s="15"/>
      <c r="C44" s="100"/>
      <c r="D44" s="19"/>
      <c r="E44" s="19"/>
      <c r="F44" s="19"/>
      <c r="G44" s="22"/>
      <c r="H44" s="19"/>
      <c r="I44" s="19"/>
      <c r="J44" s="19"/>
      <c r="K44" s="19"/>
      <c r="L44" s="19"/>
    </row>
    <row r="45" spans="2:12" ht="12.75" customHeight="1">
      <c r="B45" s="26"/>
      <c r="C45" s="30"/>
      <c r="D45" s="26"/>
      <c r="E45" s="26"/>
      <c r="F45" s="26"/>
    </row>
    <row r="46" spans="2:12" ht="12.75" customHeight="1">
      <c r="B46" s="29" t="s">
        <v>55</v>
      </c>
      <c r="C46" s="30"/>
      <c r="D46" s="26"/>
      <c r="E46" s="26"/>
      <c r="F46" s="26"/>
    </row>
    <row r="47" spans="2:12" ht="12.75" customHeight="1"/>
    <row r="48" spans="2:12" ht="12.75" customHeight="1">
      <c r="B48" s="29"/>
    </row>
    <row r="49" spans="2:12" ht="12.75" customHeight="1" thickBot="1"/>
    <row r="50" spans="2:12" ht="12.75" customHeight="1">
      <c r="B50" s="8" t="s">
        <v>15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7</v>
      </c>
      <c r="I50" s="11" t="s">
        <v>8</v>
      </c>
      <c r="J50" s="11" t="s">
        <v>9</v>
      </c>
      <c r="K50" s="11" t="s">
        <v>10</v>
      </c>
      <c r="L50" s="12" t="s">
        <v>11</v>
      </c>
    </row>
    <row r="51" spans="2:12" ht="12.75" customHeight="1" thickBot="1">
      <c r="B51" s="13"/>
      <c r="C51" s="14"/>
      <c r="D51" s="15"/>
      <c r="E51" s="15"/>
      <c r="F51" s="15"/>
      <c r="G51" s="15"/>
      <c r="H51" s="15"/>
      <c r="I51" s="16"/>
      <c r="J51" s="16"/>
      <c r="K51" s="16"/>
      <c r="L51" s="15"/>
    </row>
    <row r="52" spans="2:12" ht="12.75" customHeight="1" thickBot="1">
      <c r="B52" s="8" t="s">
        <v>2</v>
      </c>
      <c r="C52" s="17"/>
      <c r="D52" s="18"/>
      <c r="E52" s="19"/>
      <c r="F52" s="19"/>
      <c r="G52" s="19"/>
      <c r="H52" s="19">
        <f>COUNTIF(D52:G53,21)</f>
        <v>0</v>
      </c>
      <c r="I52" s="19">
        <f>SUM(D52:G53)</f>
        <v>0</v>
      </c>
      <c r="J52" s="19">
        <f>SUM(D52:D59)</f>
        <v>0</v>
      </c>
      <c r="K52" s="19">
        <f>SUM(I52-J52)</f>
        <v>0</v>
      </c>
      <c r="L52" s="19"/>
    </row>
    <row r="53" spans="2:12" ht="12.75" customHeight="1" thickBot="1">
      <c r="B53" s="13"/>
      <c r="C53" s="20"/>
      <c r="D53" s="18"/>
      <c r="E53" s="19"/>
      <c r="F53" s="19"/>
      <c r="G53" s="19"/>
      <c r="H53" s="19"/>
      <c r="I53" s="19"/>
      <c r="J53" s="19"/>
      <c r="K53" s="19"/>
      <c r="L53" s="19"/>
    </row>
    <row r="54" spans="2:12" ht="12.75" customHeight="1" thickBot="1">
      <c r="B54" s="10" t="s">
        <v>3</v>
      </c>
      <c r="C54" s="21"/>
      <c r="D54" s="19"/>
      <c r="E54" s="22"/>
      <c r="F54" s="19"/>
      <c r="G54" s="19"/>
      <c r="H54" s="19">
        <f t="shared" ref="H54" si="24">COUNTIF(D54:G55,21)</f>
        <v>0</v>
      </c>
      <c r="I54" s="19">
        <f>SUM(D54:G55)</f>
        <v>0</v>
      </c>
      <c r="J54" s="19">
        <f>SUM(E52:E59)</f>
        <v>0</v>
      </c>
      <c r="K54" s="19">
        <f t="shared" ref="K54" si="25">SUM(I54-J54)</f>
        <v>0</v>
      </c>
      <c r="L54" s="19"/>
    </row>
    <row r="55" spans="2:12" ht="12.75" customHeight="1" thickBot="1">
      <c r="B55" s="15"/>
      <c r="C55" s="20"/>
      <c r="D55" s="19"/>
      <c r="E55" s="22"/>
      <c r="F55" s="19"/>
      <c r="G55" s="19"/>
      <c r="H55" s="19"/>
      <c r="I55" s="19"/>
      <c r="J55" s="19"/>
      <c r="K55" s="19"/>
      <c r="L55" s="19"/>
    </row>
    <row r="56" spans="2:12" ht="12.75" customHeight="1" thickBot="1">
      <c r="B56" s="10" t="s">
        <v>4</v>
      </c>
      <c r="C56" s="17"/>
      <c r="D56" s="19"/>
      <c r="E56" s="19"/>
      <c r="F56" s="22"/>
      <c r="G56" s="19"/>
      <c r="H56" s="19">
        <f t="shared" ref="H56" si="26">COUNTIF(D56:G57,21)</f>
        <v>0</v>
      </c>
      <c r="I56" s="19">
        <f t="shared" ref="I56" si="27">SUM(D56:G57)</f>
        <v>0</v>
      </c>
      <c r="J56" s="19">
        <f>SUM(F52:F59)</f>
        <v>0</v>
      </c>
      <c r="K56" s="19">
        <f t="shared" ref="K56" si="28">SUM(I56-J56)</f>
        <v>0</v>
      </c>
      <c r="L56" s="19"/>
    </row>
    <row r="57" spans="2:12" ht="12.75" customHeight="1" thickBot="1">
      <c r="B57" s="15"/>
      <c r="C57" s="20"/>
      <c r="D57" s="19"/>
      <c r="E57" s="19"/>
      <c r="F57" s="22"/>
      <c r="G57" s="19"/>
      <c r="H57" s="19"/>
      <c r="I57" s="19"/>
      <c r="J57" s="19"/>
      <c r="K57" s="19"/>
      <c r="L57" s="19"/>
    </row>
    <row r="58" spans="2:12" ht="12.75" customHeight="1">
      <c r="B58" s="10" t="s">
        <v>5</v>
      </c>
      <c r="C58" s="17"/>
      <c r="D58" s="12"/>
      <c r="E58" s="12"/>
      <c r="F58" s="12"/>
      <c r="G58" s="94"/>
      <c r="H58" s="12">
        <f t="shared" ref="H58" si="29">COUNTIF(D58:G59,21)</f>
        <v>0</v>
      </c>
      <c r="I58" s="12">
        <f t="shared" ref="I58" si="30">SUM(D58:G59)</f>
        <v>0</v>
      </c>
      <c r="J58" s="12">
        <f>SUM(G52:G59)</f>
        <v>0</v>
      </c>
      <c r="K58" s="12">
        <f t="shared" ref="K58" si="31">SUM(I58-J58)</f>
        <v>0</v>
      </c>
      <c r="L58" s="12"/>
    </row>
    <row r="59" spans="2:12" ht="12.75" customHeight="1" thickBot="1">
      <c r="B59" s="38"/>
      <c r="C59" s="24"/>
      <c r="D59" s="15"/>
      <c r="E59" s="15"/>
      <c r="F59" s="15"/>
      <c r="G59" s="95"/>
      <c r="H59" s="15"/>
      <c r="I59" s="15"/>
      <c r="J59" s="15"/>
      <c r="K59" s="15"/>
      <c r="L59" s="15"/>
    </row>
    <row r="60" spans="2:12" ht="12.75" customHeight="1">
      <c r="B60" s="26"/>
      <c r="C60" s="30"/>
      <c r="D60" s="26"/>
      <c r="E60" s="26"/>
      <c r="F60" s="26"/>
    </row>
    <row r="61" spans="2:12" ht="12.75" customHeight="1">
      <c r="B61" s="29" t="s">
        <v>55</v>
      </c>
      <c r="C61" s="30"/>
      <c r="D61" s="26"/>
      <c r="E61" s="26"/>
      <c r="F61" s="26"/>
    </row>
    <row r="62" spans="2:12" ht="12.75" customHeight="1"/>
    <row r="63" spans="2:12" ht="12.75" customHeight="1" thickBot="1">
      <c r="B63" s="29"/>
      <c r="C63" s="26"/>
      <c r="D63" s="26"/>
      <c r="E63" s="26"/>
      <c r="F63" s="26"/>
      <c r="G63" s="26"/>
      <c r="H63" s="26"/>
      <c r="I63" s="26"/>
      <c r="J63" s="26"/>
      <c r="K63" s="26"/>
    </row>
    <row r="64" spans="2:12" ht="12.75" customHeight="1">
      <c r="B64" s="1" t="str">
        <f>B1</f>
        <v>LADIES LEAGUE RESULTS - DEC 2015</v>
      </c>
      <c r="C64" s="2"/>
      <c r="D64" s="2"/>
      <c r="E64" s="2"/>
      <c r="F64" s="2"/>
      <c r="G64" s="2"/>
      <c r="H64" s="2"/>
      <c r="I64" s="2"/>
      <c r="J64" s="2"/>
      <c r="K64" s="2"/>
      <c r="L64" s="3"/>
    </row>
    <row r="65" spans="2:12" ht="12.75" customHeight="1" thickBot="1">
      <c r="B65" s="4"/>
      <c r="C65" s="5"/>
      <c r="D65" s="5"/>
      <c r="E65" s="5"/>
      <c r="F65" s="5"/>
      <c r="G65" s="5"/>
      <c r="H65" s="5"/>
      <c r="I65" s="5"/>
      <c r="J65" s="5"/>
      <c r="K65" s="5"/>
      <c r="L65" s="6"/>
    </row>
    <row r="68" spans="2:12" ht="13.5" thickBot="1"/>
    <row r="69" spans="2:12" ht="12.75" customHeight="1">
      <c r="B69" s="31" t="s">
        <v>98</v>
      </c>
      <c r="C69" s="32"/>
    </row>
    <row r="70" spans="2:12" ht="13.5" customHeight="1" thickBot="1">
      <c r="B70" s="33"/>
      <c r="C70" s="34"/>
    </row>
    <row r="71" spans="2:12" ht="13.5" thickBot="1"/>
    <row r="72" spans="2:12">
      <c r="B72" s="10" t="s">
        <v>2</v>
      </c>
      <c r="C72" s="17"/>
      <c r="D72" s="10" t="s">
        <v>18</v>
      </c>
      <c r="E72" s="10" t="s">
        <v>19</v>
      </c>
      <c r="F72" s="10" t="s">
        <v>41</v>
      </c>
      <c r="G72" s="103"/>
      <c r="H72" s="104"/>
      <c r="I72" s="10"/>
    </row>
    <row r="73" spans="2:12" ht="13.5" thickBot="1">
      <c r="B73" s="38"/>
      <c r="C73" s="20"/>
      <c r="D73" s="38"/>
      <c r="E73" s="38"/>
      <c r="F73" s="38"/>
      <c r="G73" s="105"/>
      <c r="H73" s="106"/>
      <c r="I73" s="38"/>
    </row>
    <row r="74" spans="2:12" ht="13.5" thickBot="1">
      <c r="B74" s="41"/>
      <c r="C74" s="29"/>
      <c r="D74" s="42"/>
      <c r="F74" s="42"/>
      <c r="G74" s="107"/>
      <c r="H74" s="107"/>
    </row>
    <row r="75" spans="2:12">
      <c r="B75" s="10" t="s">
        <v>3</v>
      </c>
      <c r="C75" s="17"/>
      <c r="D75" s="10" t="s">
        <v>26</v>
      </c>
      <c r="E75" s="10" t="s">
        <v>19</v>
      </c>
      <c r="F75" s="10" t="s">
        <v>34</v>
      </c>
      <c r="G75" s="103"/>
      <c r="H75" s="104"/>
      <c r="I75" s="10"/>
    </row>
    <row r="76" spans="2:12" ht="13.5" thickBot="1">
      <c r="B76" s="38"/>
      <c r="C76" s="20"/>
      <c r="D76" s="38"/>
      <c r="E76" s="38"/>
      <c r="F76" s="38"/>
      <c r="G76" s="90"/>
      <c r="H76" s="92"/>
      <c r="I76" s="38"/>
    </row>
    <row r="77" spans="2:12" ht="13.5" thickBot="1">
      <c r="B77" s="41"/>
      <c r="C77" s="29"/>
      <c r="D77" s="42"/>
      <c r="F77" s="42"/>
      <c r="G77" s="107"/>
      <c r="H77" s="107"/>
    </row>
    <row r="78" spans="2:12">
      <c r="B78" s="10" t="s">
        <v>4</v>
      </c>
      <c r="C78" s="17"/>
      <c r="D78" s="10" t="s">
        <v>33</v>
      </c>
      <c r="E78" s="10" t="s">
        <v>19</v>
      </c>
      <c r="F78" s="10" t="s">
        <v>27</v>
      </c>
      <c r="G78" s="103"/>
      <c r="H78" s="104"/>
      <c r="I78" s="10"/>
    </row>
    <row r="79" spans="2:12" ht="13.5" thickBot="1">
      <c r="B79" s="38"/>
      <c r="C79" s="24"/>
      <c r="D79" s="38"/>
      <c r="E79" s="38"/>
      <c r="F79" s="38"/>
      <c r="G79" s="105"/>
      <c r="H79" s="106"/>
      <c r="I79" s="38"/>
    </row>
    <row r="80" spans="2:12" ht="13.5" thickBot="1">
      <c r="B80" s="41"/>
      <c r="C80" s="29"/>
      <c r="D80" s="42"/>
      <c r="F80" s="42"/>
      <c r="G80" s="107"/>
      <c r="H80" s="107"/>
    </row>
    <row r="81" spans="2:9">
      <c r="B81" s="10" t="s">
        <v>5</v>
      </c>
      <c r="C81" s="45"/>
      <c r="D81" s="46" t="s">
        <v>40</v>
      </c>
      <c r="E81" s="10" t="s">
        <v>19</v>
      </c>
      <c r="F81" s="10" t="s">
        <v>20</v>
      </c>
      <c r="G81" s="103"/>
      <c r="H81" s="104"/>
      <c r="I81" s="37"/>
    </row>
    <row r="82" spans="2:9" ht="13.5" thickBot="1">
      <c r="B82" s="38"/>
      <c r="C82" s="24"/>
      <c r="D82" s="47"/>
      <c r="E82" s="38"/>
      <c r="F82" s="38"/>
      <c r="G82" s="105"/>
      <c r="H82" s="106"/>
      <c r="I82" s="38"/>
    </row>
    <row r="83" spans="2:9">
      <c r="B83" s="26"/>
      <c r="C83" s="27"/>
      <c r="D83" s="48"/>
      <c r="E83" s="26"/>
      <c r="F83" s="49"/>
      <c r="G83" s="50"/>
      <c r="H83" s="30"/>
      <c r="I83" s="26"/>
    </row>
    <row r="84" spans="2:9">
      <c r="B84" s="26"/>
      <c r="C84" s="27"/>
      <c r="D84" s="48"/>
      <c r="E84" s="26"/>
      <c r="F84" s="49"/>
      <c r="G84" s="50"/>
      <c r="H84" s="30"/>
      <c r="I84" s="26"/>
    </row>
    <row r="86" spans="2:9" ht="13.5" thickBot="1"/>
    <row r="87" spans="2:9" ht="12.75" customHeight="1">
      <c r="B87" s="31" t="s">
        <v>86</v>
      </c>
      <c r="C87" s="32"/>
    </row>
    <row r="88" spans="2:9" ht="13.5" customHeight="1" thickBot="1">
      <c r="B88" s="33"/>
      <c r="C88" s="34"/>
    </row>
    <row r="89" spans="2:9" ht="13.5" thickBot="1"/>
    <row r="90" spans="2:9">
      <c r="B90" s="12">
        <v>1</v>
      </c>
      <c r="C90" s="17" t="s">
        <v>99</v>
      </c>
      <c r="D90" s="46" t="s">
        <v>18</v>
      </c>
      <c r="E90" s="10" t="s">
        <v>19</v>
      </c>
      <c r="F90" s="8" t="s">
        <v>20</v>
      </c>
      <c r="G90" s="61" t="str">
        <f>'[2]Confirmed Players'!$J$36</f>
        <v>Neesha Gurang</v>
      </c>
      <c r="H90" s="53"/>
      <c r="I90" s="70" t="s">
        <v>48</v>
      </c>
    </row>
    <row r="91" spans="2:9" ht="13.5" thickBot="1">
      <c r="B91" s="15"/>
      <c r="C91" s="20" t="s">
        <v>100</v>
      </c>
      <c r="D91" s="47"/>
      <c r="E91" s="38"/>
      <c r="F91" s="73"/>
      <c r="G91" s="64" t="str">
        <f>'[2]Confirmed Players'!$L$36</f>
        <v>Sakun Limbu</v>
      </c>
      <c r="H91" s="56"/>
      <c r="I91" s="75"/>
    </row>
    <row r="92" spans="2:9" ht="13.5" thickBot="1">
      <c r="B92" s="41"/>
      <c r="G92" s="29"/>
      <c r="H92" s="29"/>
      <c r="I92" s="29"/>
    </row>
    <row r="93" spans="2:9">
      <c r="B93" s="12">
        <v>2</v>
      </c>
      <c r="C93" s="93" t="str">
        <f>'[2]Confirmed Players'!$J$38</f>
        <v>Erin Parkes</v>
      </c>
      <c r="D93" s="46" t="s">
        <v>26</v>
      </c>
      <c r="E93" s="10" t="s">
        <v>19</v>
      </c>
      <c r="F93" s="10" t="s">
        <v>27</v>
      </c>
      <c r="G93" s="17" t="str">
        <f>'[2]Confirmed Players'!$J$37</f>
        <v>Kamala Limbu</v>
      </c>
      <c r="H93" s="17"/>
      <c r="I93" s="10" t="s">
        <v>101</v>
      </c>
    </row>
    <row r="94" spans="2:9" ht="13.5" thickBot="1">
      <c r="B94" s="15"/>
      <c r="C94" s="100" t="str">
        <f>'[2]Confirmed Players'!$L$38</f>
        <v>Jo Newson</v>
      </c>
      <c r="D94" s="47"/>
      <c r="E94" s="38"/>
      <c r="F94" s="38"/>
      <c r="G94" s="20" t="str">
        <f>'[2]Confirmed Players'!$L$37</f>
        <v>Sarita Gurang</v>
      </c>
      <c r="H94" s="20"/>
      <c r="I94" s="38"/>
    </row>
    <row r="95" spans="2:9">
      <c r="B95" s="26"/>
      <c r="C95" s="27"/>
      <c r="D95" s="48"/>
      <c r="E95" s="26"/>
      <c r="F95" s="49"/>
      <c r="G95" s="50"/>
      <c r="H95" s="30"/>
      <c r="I95" s="26"/>
    </row>
    <row r="96" spans="2:9">
      <c r="B96" s="26"/>
      <c r="C96" s="27"/>
      <c r="D96" s="48"/>
      <c r="E96" s="26"/>
      <c r="F96" s="49"/>
      <c r="G96" s="50"/>
      <c r="H96" s="30"/>
      <c r="I96" s="26"/>
    </row>
    <row r="98" spans="2:12" ht="13.5" thickBot="1">
      <c r="H98" s="29" t="s">
        <v>102</v>
      </c>
    </row>
    <row r="99" spans="2:12" ht="12.75" customHeight="1">
      <c r="B99" s="31" t="s">
        <v>96</v>
      </c>
      <c r="C99" s="32"/>
    </row>
    <row r="100" spans="2:12" ht="13.5" customHeight="1" thickBot="1">
      <c r="B100" s="33"/>
      <c r="C100" s="34"/>
    </row>
    <row r="101" spans="2:12" ht="13.5" thickBot="1"/>
    <row r="102" spans="2:12" ht="13.5" thickBot="1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thickBot="1">
      <c r="B103" s="19">
        <v>1</v>
      </c>
      <c r="C103" s="108" t="s">
        <v>103</v>
      </c>
      <c r="D103" s="109" t="s">
        <v>19</v>
      </c>
      <c r="E103" s="110" t="s">
        <v>104</v>
      </c>
      <c r="F103" s="111"/>
      <c r="G103" s="112" t="s">
        <v>105</v>
      </c>
      <c r="H103" s="113"/>
      <c r="I103" s="114"/>
      <c r="J103" s="65"/>
      <c r="K103" s="65"/>
      <c r="L103" s="66"/>
    </row>
    <row r="104" spans="2:12" ht="13.5" thickBot="1">
      <c r="B104" s="15"/>
      <c r="C104" s="20" t="s">
        <v>100</v>
      </c>
      <c r="D104" s="38"/>
      <c r="E104" s="90" t="s">
        <v>106</v>
      </c>
      <c r="F104" s="92"/>
      <c r="G104" s="73"/>
      <c r="H104" s="74"/>
      <c r="I104" s="75"/>
    </row>
    <row r="107" spans="2:12" ht="13.5" thickBot="1"/>
    <row r="108" spans="2:12" ht="12.75" customHeight="1">
      <c r="B108" s="76" t="s">
        <v>53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78"/>
    </row>
    <row r="109" spans="2:12" ht="13.5" customHeight="1" thickBot="1">
      <c r="B109" s="79"/>
      <c r="C109" s="80"/>
      <c r="D109" s="80"/>
      <c r="E109" s="80"/>
      <c r="F109" s="80"/>
      <c r="G109" s="80"/>
      <c r="H109" s="80"/>
      <c r="I109" s="80"/>
      <c r="J109" s="80"/>
      <c r="K109" s="80"/>
      <c r="L109" s="81"/>
    </row>
    <row r="191" spans="1:12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</row>
    <row r="192" spans="1:12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</row>
  </sheetData>
  <sheetProtection password="DEF3" sheet="1" objects="1" scenarios="1"/>
  <mergeCells count="249">
    <mergeCell ref="B103:B104"/>
    <mergeCell ref="D103:D104"/>
    <mergeCell ref="E103:F103"/>
    <mergeCell ref="G103:I104"/>
    <mergeCell ref="E104:F104"/>
    <mergeCell ref="B108:L109"/>
    <mergeCell ref="B93:B94"/>
    <mergeCell ref="D93:D94"/>
    <mergeCell ref="E93:E94"/>
    <mergeCell ref="F93:F94"/>
    <mergeCell ref="I93:I94"/>
    <mergeCell ref="B99:C100"/>
    <mergeCell ref="B87:C88"/>
    <mergeCell ref="B90:B91"/>
    <mergeCell ref="D90:D91"/>
    <mergeCell ref="E90:E91"/>
    <mergeCell ref="F90:F91"/>
    <mergeCell ref="I90:I91"/>
    <mergeCell ref="B81:B82"/>
    <mergeCell ref="D81:D82"/>
    <mergeCell ref="E81:E82"/>
    <mergeCell ref="F81:F82"/>
    <mergeCell ref="G81:H81"/>
    <mergeCell ref="I81:I82"/>
    <mergeCell ref="G82:H82"/>
    <mergeCell ref="B78:B79"/>
    <mergeCell ref="D78:D79"/>
    <mergeCell ref="E78:E79"/>
    <mergeCell ref="F78:F79"/>
    <mergeCell ref="G78:H78"/>
    <mergeCell ref="I78:I79"/>
    <mergeCell ref="G79:H79"/>
    <mergeCell ref="B75:B76"/>
    <mergeCell ref="D75:D76"/>
    <mergeCell ref="E75:E76"/>
    <mergeCell ref="F75:F76"/>
    <mergeCell ref="G75:H75"/>
    <mergeCell ref="I75:I76"/>
    <mergeCell ref="G76:H76"/>
    <mergeCell ref="L58:L59"/>
    <mergeCell ref="B64:L65"/>
    <mergeCell ref="B69:C70"/>
    <mergeCell ref="B72:B73"/>
    <mergeCell ref="D72:D73"/>
    <mergeCell ref="E72:E73"/>
    <mergeCell ref="F72:F73"/>
    <mergeCell ref="G72:H72"/>
    <mergeCell ref="I72:I73"/>
    <mergeCell ref="G73:H73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4"/>
  <sheetViews>
    <sheetView zoomScaleNormal="100" workbookViewId="0">
      <pane ySplit="2" topLeftCell="A3" activePane="bottomLeft" state="frozen"/>
      <selection activeCell="O24" sqref="O24"/>
      <selection pane="bottomLeft"/>
    </sheetView>
  </sheetViews>
  <sheetFormatPr defaultRowHeight="12.75"/>
  <cols>
    <col min="1" max="1" width="1.7109375" customWidth="1"/>
    <col min="2" max="2" width="3.5703125" customWidth="1"/>
    <col min="3" max="3" width="19.42578125" customWidth="1"/>
    <col min="4" max="5" width="7.7109375" customWidth="1"/>
    <col min="6" max="6" width="8.140625" customWidth="1"/>
    <col min="7" max="8" width="7.7109375" customWidth="1"/>
    <col min="9" max="9" width="6.85546875" customWidth="1"/>
    <col min="10" max="10" width="7" customWidth="1"/>
    <col min="11" max="11" width="7.7109375" customWidth="1"/>
    <col min="12" max="13" width="7.85546875" customWidth="1"/>
  </cols>
  <sheetData>
    <row r="1" spans="2:13" ht="11.25" customHeight="1">
      <c r="B1" s="1" t="s">
        <v>107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ht="12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3" ht="12.75" customHeight="1">
      <c r="B4" s="8" t="s">
        <v>1</v>
      </c>
      <c r="C4" s="9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  <c r="K4" s="11" t="s">
        <v>9</v>
      </c>
      <c r="L4" s="11" t="s">
        <v>10</v>
      </c>
      <c r="M4" s="12" t="s">
        <v>11</v>
      </c>
    </row>
    <row r="5" spans="2:13" ht="12.75" customHeight="1" thickBot="1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>
      <c r="B6" s="8" t="s">
        <v>2</v>
      </c>
      <c r="C6" s="17" t="str">
        <f>'[2]Confirmed Players'!$J$67</f>
        <v>Tej Limbu</v>
      </c>
      <c r="D6" s="18"/>
      <c r="E6" s="19">
        <v>20</v>
      </c>
      <c r="F6" s="19">
        <v>21</v>
      </c>
      <c r="G6" s="19">
        <v>21</v>
      </c>
      <c r="H6" s="19">
        <v>21</v>
      </c>
      <c r="I6" s="19">
        <f>COUNTIF(D6:H7,21)</f>
        <v>3</v>
      </c>
      <c r="J6" s="19">
        <f>SUM(D6:H7)</f>
        <v>83</v>
      </c>
      <c r="K6" s="19">
        <f>SUM(D6:D15)</f>
        <v>66</v>
      </c>
      <c r="L6" s="19">
        <f>SUM(J6-K6)</f>
        <v>17</v>
      </c>
      <c r="M6" s="19">
        <v>2</v>
      </c>
    </row>
    <row r="7" spans="2:13" ht="12.75" customHeight="1" thickBot="1">
      <c r="B7" s="13"/>
      <c r="C7" s="20" t="str">
        <f>'[2]Confirmed Players'!$L$67</f>
        <v>Saurita Garung</v>
      </c>
      <c r="D7" s="18"/>
      <c r="E7" s="19"/>
      <c r="F7" s="19"/>
      <c r="G7" s="19"/>
      <c r="H7" s="19"/>
      <c r="I7" s="19"/>
      <c r="J7" s="19"/>
      <c r="K7" s="19"/>
      <c r="L7" s="19"/>
      <c r="M7" s="19"/>
    </row>
    <row r="8" spans="2:13" ht="12.75" customHeight="1" thickBot="1">
      <c r="B8" s="10" t="s">
        <v>3</v>
      </c>
      <c r="C8" s="21" t="str">
        <f>'[2]Confirmed Players'!$J$59</f>
        <v>Luke Lo</v>
      </c>
      <c r="D8" s="19">
        <v>21</v>
      </c>
      <c r="E8" s="22"/>
      <c r="F8" s="19">
        <v>21</v>
      </c>
      <c r="G8" s="19">
        <v>21</v>
      </c>
      <c r="H8" s="19">
        <v>21</v>
      </c>
      <c r="I8" s="19">
        <f t="shared" ref="I8" si="0">COUNTIF(D8:H9,21)</f>
        <v>4</v>
      </c>
      <c r="J8" s="19">
        <f t="shared" ref="J8" si="1">SUM(D8:H9)</f>
        <v>84</v>
      </c>
      <c r="K8" s="12">
        <f>SUM(E6:E15)</f>
        <v>63</v>
      </c>
      <c r="L8" s="19">
        <f t="shared" ref="L8" si="2">SUM(J8-K8)</f>
        <v>21</v>
      </c>
      <c r="M8" s="19">
        <v>1</v>
      </c>
    </row>
    <row r="9" spans="2:13" ht="12.75" customHeight="1" thickBot="1">
      <c r="B9" s="15"/>
      <c r="C9" s="20" t="str">
        <f>'[2]Confirmed Players'!$L$59</f>
        <v>Miko Zhong</v>
      </c>
      <c r="D9" s="19"/>
      <c r="E9" s="22"/>
      <c r="F9" s="19"/>
      <c r="G9" s="19"/>
      <c r="H9" s="19"/>
      <c r="I9" s="19"/>
      <c r="J9" s="19"/>
      <c r="K9" s="15"/>
      <c r="L9" s="19"/>
      <c r="M9" s="19"/>
    </row>
    <row r="10" spans="2:13" ht="12.75" customHeight="1" thickBot="1">
      <c r="B10" s="10" t="s">
        <v>4</v>
      </c>
      <c r="C10" s="17" t="str">
        <f>'[2]Confirmed Players'!$J$62</f>
        <v>Brandon Su</v>
      </c>
      <c r="D10" s="19">
        <v>13</v>
      </c>
      <c r="E10" s="19">
        <v>15</v>
      </c>
      <c r="F10" s="22"/>
      <c r="G10" s="19">
        <v>12</v>
      </c>
      <c r="H10" s="19">
        <v>21</v>
      </c>
      <c r="I10" s="19">
        <f t="shared" ref="I10" si="3">COUNTIF(D10:H11,21)</f>
        <v>1</v>
      </c>
      <c r="J10" s="19">
        <f t="shared" ref="J10" si="4">SUM(D10:H11)</f>
        <v>61</v>
      </c>
      <c r="K10" s="12">
        <f>SUM(F6:F15)</f>
        <v>82</v>
      </c>
      <c r="L10" s="19">
        <f t="shared" ref="L10" si="5">SUM(J10-K10)</f>
        <v>-21</v>
      </c>
      <c r="M10" s="19">
        <v>5</v>
      </c>
    </row>
    <row r="11" spans="2:13" ht="12.75" customHeight="1" thickBot="1">
      <c r="B11" s="15"/>
      <c r="C11" s="20" t="str">
        <f>'[2]Confirmed Players'!$L$62</f>
        <v>Maggie Zhu</v>
      </c>
      <c r="D11" s="19"/>
      <c r="E11" s="19"/>
      <c r="F11" s="22"/>
      <c r="G11" s="19"/>
      <c r="H11" s="19"/>
      <c r="I11" s="19"/>
      <c r="J11" s="19"/>
      <c r="K11" s="15"/>
      <c r="L11" s="19"/>
      <c r="M11" s="19"/>
    </row>
    <row r="12" spans="2:13" ht="12.75" customHeight="1" thickBot="1">
      <c r="B12" s="10" t="s">
        <v>5</v>
      </c>
      <c r="C12" s="17" t="str">
        <f>'[2]Confirmed Players'!$J$66</f>
        <v>Michael James</v>
      </c>
      <c r="D12" s="19">
        <v>14</v>
      </c>
      <c r="E12" s="19">
        <v>13</v>
      </c>
      <c r="F12" s="19">
        <v>21</v>
      </c>
      <c r="G12" s="22"/>
      <c r="H12" s="23">
        <v>15</v>
      </c>
      <c r="I12" s="19">
        <f>COUNTIF(D12:H13,21)</f>
        <v>1</v>
      </c>
      <c r="J12" s="19">
        <f t="shared" ref="J12" si="6">SUM(D12:H13)</f>
        <v>63</v>
      </c>
      <c r="K12" s="12">
        <f>SUM(G6:G15)</f>
        <v>75</v>
      </c>
      <c r="L12" s="19">
        <f t="shared" ref="L12" si="7">SUM(J12-K12)</f>
        <v>-12</v>
      </c>
      <c r="M12" s="19">
        <v>4</v>
      </c>
    </row>
    <row r="13" spans="2:13" ht="12.75" customHeight="1" thickBot="1">
      <c r="B13" s="15"/>
      <c r="C13" s="24" t="str">
        <f>'[2]Confirmed Players'!$L$66</f>
        <v>Hilna Fontaine</v>
      </c>
      <c r="D13" s="19"/>
      <c r="E13" s="19"/>
      <c r="F13" s="19"/>
      <c r="G13" s="22"/>
      <c r="H13" s="23"/>
      <c r="I13" s="19"/>
      <c r="J13" s="19"/>
      <c r="K13" s="15"/>
      <c r="L13" s="19"/>
      <c r="M13" s="19"/>
    </row>
    <row r="14" spans="2:13" ht="12.75" customHeight="1" thickBot="1">
      <c r="B14" s="10" t="s">
        <v>6</v>
      </c>
      <c r="C14" s="17" t="str">
        <f>'[2]Confirmed Players'!$J$71</f>
        <v>Parthiv Manikoth</v>
      </c>
      <c r="D14" s="19">
        <v>18</v>
      </c>
      <c r="E14" s="19">
        <v>15</v>
      </c>
      <c r="F14" s="19">
        <v>19</v>
      </c>
      <c r="G14" s="23">
        <v>21</v>
      </c>
      <c r="H14" s="25"/>
      <c r="I14" s="19">
        <f t="shared" ref="I14" si="8">COUNTIF(D14:H15,21)</f>
        <v>1</v>
      </c>
      <c r="J14" s="19">
        <f t="shared" ref="J14" si="9">SUM(D14:H15)</f>
        <v>73</v>
      </c>
      <c r="K14" s="12">
        <f>SUM(H6:H15)</f>
        <v>78</v>
      </c>
      <c r="L14" s="19">
        <f t="shared" ref="L14" si="10">SUM(J14-K14)</f>
        <v>-5</v>
      </c>
      <c r="M14" s="19">
        <v>3</v>
      </c>
    </row>
    <row r="15" spans="2:13" ht="12.75" customHeight="1" thickBot="1">
      <c r="B15" s="15"/>
      <c r="C15" s="24" t="str">
        <f>'[2]Confirmed Players'!$L$71</f>
        <v>Feng Shi</v>
      </c>
      <c r="D15" s="19"/>
      <c r="E15" s="19"/>
      <c r="F15" s="19"/>
      <c r="G15" s="23"/>
      <c r="H15" s="25"/>
      <c r="I15" s="19"/>
      <c r="J15" s="19"/>
      <c r="K15" s="15"/>
      <c r="L15" s="19"/>
      <c r="M15" s="19"/>
    </row>
    <row r="16" spans="2:13" ht="12.75" customHeight="1">
      <c r="B16" s="26"/>
      <c r="C16" s="27"/>
      <c r="D16" s="26"/>
      <c r="E16" s="26"/>
      <c r="F16" s="26"/>
      <c r="G16" s="28"/>
      <c r="H16" s="26"/>
      <c r="I16" s="26"/>
      <c r="J16" s="26"/>
      <c r="K16" s="26"/>
      <c r="L16" s="26"/>
    </row>
    <row r="17" spans="2:13" ht="12.75" customHeight="1">
      <c r="B17" s="29" t="s">
        <v>12</v>
      </c>
      <c r="C17" s="30"/>
      <c r="D17" s="26"/>
      <c r="E17" s="26"/>
      <c r="F17" s="26"/>
    </row>
    <row r="18" spans="2:13" ht="12.75" customHeight="1" thickBot="1">
      <c r="B18" s="29"/>
      <c r="C18" s="30"/>
      <c r="D18" s="26"/>
      <c r="E18" s="26"/>
      <c r="F18" s="26"/>
    </row>
    <row r="19" spans="2:13" ht="12.75" customHeight="1">
      <c r="B19" s="8" t="s">
        <v>13</v>
      </c>
      <c r="C19" s="9"/>
      <c r="D19" s="10" t="s">
        <v>2</v>
      </c>
      <c r="E19" s="10" t="s">
        <v>3</v>
      </c>
      <c r="F19" s="10" t="s">
        <v>4</v>
      </c>
      <c r="G19" s="10" t="s">
        <v>5</v>
      </c>
      <c r="H19" s="10" t="s">
        <v>6</v>
      </c>
      <c r="I19" s="10" t="s">
        <v>7</v>
      </c>
      <c r="J19" s="11" t="s">
        <v>8</v>
      </c>
      <c r="K19" s="11" t="s">
        <v>9</v>
      </c>
      <c r="L19" s="11" t="s">
        <v>10</v>
      </c>
      <c r="M19" s="12" t="s">
        <v>11</v>
      </c>
    </row>
    <row r="20" spans="2:13" ht="12.75" customHeight="1" thickBot="1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>
      <c r="B21" s="8" t="s">
        <v>2</v>
      </c>
      <c r="C21" s="17" t="str">
        <f>'[2]Confirmed Players'!$J$68</f>
        <v>Dilsing Limbu</v>
      </c>
      <c r="D21" s="18"/>
      <c r="E21" s="19">
        <v>9</v>
      </c>
      <c r="F21" s="19">
        <v>11</v>
      </c>
      <c r="G21" s="19">
        <v>21</v>
      </c>
      <c r="H21" s="19">
        <v>21</v>
      </c>
      <c r="I21" s="19">
        <f>COUNTIF(D21:H22,21)</f>
        <v>2</v>
      </c>
      <c r="J21" s="19">
        <f>SUM(D21:H22)</f>
        <v>62</v>
      </c>
      <c r="K21" s="19">
        <f>SUM(D21:D30)</f>
        <v>71</v>
      </c>
      <c r="L21" s="19">
        <f>SUM(J21-K21)</f>
        <v>-9</v>
      </c>
      <c r="M21" s="19">
        <v>3</v>
      </c>
    </row>
    <row r="22" spans="2:13" ht="12.75" customHeight="1" thickBot="1">
      <c r="B22" s="13"/>
      <c r="C22" s="20" t="str">
        <f>'[2]Confirmed Players'!$L$68</f>
        <v>Saliza Limbu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</row>
    <row r="23" spans="2:13" ht="12.75" customHeight="1" thickBot="1">
      <c r="B23" s="10" t="s">
        <v>3</v>
      </c>
      <c r="C23" s="21" t="str">
        <f>'[2]Confirmed Players'!$J$57</f>
        <v>Ngou Long Kam</v>
      </c>
      <c r="D23" s="19">
        <v>21</v>
      </c>
      <c r="E23" s="22"/>
      <c r="F23" s="19">
        <v>21</v>
      </c>
      <c r="G23" s="19">
        <v>21</v>
      </c>
      <c r="H23" s="19">
        <v>21</v>
      </c>
      <c r="I23" s="19">
        <f t="shared" ref="I23" si="11">COUNTIF(D23:H24,21)</f>
        <v>4</v>
      </c>
      <c r="J23" s="19">
        <f t="shared" ref="J23" si="12">SUM(D23:H24)</f>
        <v>84</v>
      </c>
      <c r="K23" s="12">
        <f>SUM(E21:E30)</f>
        <v>45</v>
      </c>
      <c r="L23" s="19">
        <f t="shared" ref="L23" si="13">SUM(J23-K23)</f>
        <v>39</v>
      </c>
      <c r="M23" s="19">
        <v>1</v>
      </c>
    </row>
    <row r="24" spans="2:13" ht="12.75" customHeight="1" thickBot="1">
      <c r="B24" s="15"/>
      <c r="C24" s="20" t="str">
        <f>'[2]Confirmed Players'!$L$57</f>
        <v>Chee Yan Wong</v>
      </c>
      <c r="D24" s="19"/>
      <c r="E24" s="22"/>
      <c r="F24" s="19"/>
      <c r="G24" s="19"/>
      <c r="H24" s="19"/>
      <c r="I24" s="19"/>
      <c r="J24" s="19"/>
      <c r="K24" s="15"/>
      <c r="L24" s="19"/>
      <c r="M24" s="19"/>
    </row>
    <row r="25" spans="2:13" ht="12.75" customHeight="1" thickBot="1">
      <c r="B25" s="10" t="s">
        <v>4</v>
      </c>
      <c r="C25" s="17" t="str">
        <f>'[2]Confirmed Players'!$J$63</f>
        <v>Gopiraj Sivasundram</v>
      </c>
      <c r="D25" s="19">
        <v>21</v>
      </c>
      <c r="E25" s="19">
        <v>14</v>
      </c>
      <c r="F25" s="22"/>
      <c r="G25" s="19">
        <v>21</v>
      </c>
      <c r="H25" s="19">
        <v>21</v>
      </c>
      <c r="I25" s="19">
        <f t="shared" ref="I25" si="14">COUNTIF(D25:H26,21)</f>
        <v>3</v>
      </c>
      <c r="J25" s="19">
        <f t="shared" ref="J25" si="15">SUM(D25:H26)</f>
        <v>77</v>
      </c>
      <c r="K25" s="12">
        <f>SUM(F21:F30)</f>
        <v>62</v>
      </c>
      <c r="L25" s="19">
        <f t="shared" ref="L25" si="16">SUM(J25-K25)</f>
        <v>15</v>
      </c>
      <c r="M25" s="19">
        <v>2</v>
      </c>
    </row>
    <row r="26" spans="2:13" ht="12.75" customHeight="1" thickBot="1">
      <c r="B26" s="15"/>
      <c r="C26" s="20" t="str">
        <f>'[2]Confirmed Players'!$L$63</f>
        <v>Humsayini srikhantha</v>
      </c>
      <c r="D26" s="19"/>
      <c r="E26" s="19"/>
      <c r="F26" s="22"/>
      <c r="G26" s="19"/>
      <c r="H26" s="19"/>
      <c r="I26" s="19"/>
      <c r="J26" s="19"/>
      <c r="K26" s="15"/>
      <c r="L26" s="19"/>
      <c r="M26" s="19"/>
    </row>
    <row r="27" spans="2:13" ht="12.75" customHeight="1" thickBot="1">
      <c r="B27" s="10" t="s">
        <v>5</v>
      </c>
      <c r="C27" s="17" t="str">
        <f>'[2]Confirmed Players'!$J$73</f>
        <v>Michael Wong</v>
      </c>
      <c r="D27" s="19">
        <v>17</v>
      </c>
      <c r="E27" s="19">
        <v>12</v>
      </c>
      <c r="F27" s="19">
        <v>17</v>
      </c>
      <c r="G27" s="22"/>
      <c r="H27" s="23">
        <v>21</v>
      </c>
      <c r="I27" s="19">
        <f>COUNTIF(D27:H28,21)</f>
        <v>1</v>
      </c>
      <c r="J27" s="19">
        <f t="shared" ref="J27" si="17">SUM(D27:H28)</f>
        <v>67</v>
      </c>
      <c r="K27" s="12">
        <f>SUM(G21:G30)</f>
        <v>83</v>
      </c>
      <c r="L27" s="19">
        <f t="shared" ref="L27" si="18">SUM(J27-K27)</f>
        <v>-16</v>
      </c>
      <c r="M27" s="19">
        <v>4</v>
      </c>
    </row>
    <row r="28" spans="2:13" ht="12.75" customHeight="1" thickBot="1">
      <c r="B28" s="15"/>
      <c r="C28" s="24" t="str">
        <f>'[2]Confirmed Players'!$L$73</f>
        <v>Luna Wang</v>
      </c>
      <c r="D28" s="19"/>
      <c r="E28" s="19"/>
      <c r="F28" s="19"/>
      <c r="G28" s="22"/>
      <c r="H28" s="23"/>
      <c r="I28" s="19"/>
      <c r="J28" s="19"/>
      <c r="K28" s="15"/>
      <c r="L28" s="19"/>
      <c r="M28" s="19"/>
    </row>
    <row r="29" spans="2:13" ht="12.75" customHeight="1" thickBot="1">
      <c r="B29" s="10" t="s">
        <v>6</v>
      </c>
      <c r="C29" s="17" t="str">
        <f>'[2]Confirmed Players'!$J$61</f>
        <v xml:space="preserve">Larry Mabborang </v>
      </c>
      <c r="D29" s="19">
        <v>12</v>
      </c>
      <c r="E29" s="19">
        <v>10</v>
      </c>
      <c r="F29" s="19">
        <v>13</v>
      </c>
      <c r="G29" s="23">
        <v>20</v>
      </c>
      <c r="H29" s="25"/>
      <c r="I29" s="19">
        <f t="shared" ref="I29" si="19">COUNTIF(D29:H30,21)</f>
        <v>0</v>
      </c>
      <c r="J29" s="19">
        <f t="shared" ref="J29" si="20">SUM(D29:H30)</f>
        <v>55</v>
      </c>
      <c r="K29" s="12">
        <f>SUM(H21:H30)</f>
        <v>84</v>
      </c>
      <c r="L29" s="19">
        <f t="shared" ref="L29" si="21">SUM(J29-K29)</f>
        <v>-29</v>
      </c>
      <c r="M29" s="19">
        <v>5</v>
      </c>
    </row>
    <row r="30" spans="2:13" ht="12.75" customHeight="1" thickBot="1">
      <c r="B30" s="15"/>
      <c r="C30" s="24" t="str">
        <f>'[2]Confirmed Players'!$L$61</f>
        <v>Samantha Gonzalez</v>
      </c>
      <c r="D30" s="19"/>
      <c r="E30" s="19"/>
      <c r="F30" s="19"/>
      <c r="G30" s="23"/>
      <c r="H30" s="25"/>
      <c r="I30" s="19"/>
      <c r="J30" s="19"/>
      <c r="K30" s="15"/>
      <c r="L30" s="19"/>
      <c r="M30" s="19"/>
    </row>
    <row r="31" spans="2:13" ht="12.75" customHeight="1">
      <c r="B31" s="26"/>
      <c r="C31" s="27"/>
      <c r="D31" s="26"/>
      <c r="E31" s="26"/>
      <c r="F31" s="26"/>
      <c r="G31" s="28"/>
      <c r="H31" s="26"/>
      <c r="I31" s="26"/>
      <c r="J31" s="26"/>
      <c r="K31" s="26"/>
      <c r="L31" s="26"/>
    </row>
    <row r="32" spans="2:13" ht="12.75" customHeight="1">
      <c r="B32" s="29" t="str">
        <f>B17</f>
        <v>Order   - A v C,   B v D,  C v E,  A v D,  B v E,  C v D,  A v E,  B v C,  D v E,  A v B   (Circle = Game on,   X = Finished)</v>
      </c>
      <c r="C32" s="30"/>
      <c r="D32" s="26"/>
      <c r="E32" s="26"/>
      <c r="F32" s="26"/>
    </row>
    <row r="33" spans="2:13" ht="12.75" customHeight="1" thickBot="1"/>
    <row r="34" spans="2:13" ht="12.75" customHeight="1">
      <c r="B34" s="8" t="s">
        <v>14</v>
      </c>
      <c r="C34" s="9"/>
      <c r="D34" s="10" t="s">
        <v>2</v>
      </c>
      <c r="E34" s="10" t="s">
        <v>3</v>
      </c>
      <c r="F34" s="10" t="s">
        <v>4</v>
      </c>
      <c r="G34" s="10" t="s">
        <v>5</v>
      </c>
      <c r="H34" s="10" t="s">
        <v>6</v>
      </c>
      <c r="I34" s="10" t="s">
        <v>7</v>
      </c>
      <c r="J34" s="11" t="s">
        <v>8</v>
      </c>
      <c r="K34" s="11" t="s">
        <v>9</v>
      </c>
      <c r="L34" s="11" t="s">
        <v>10</v>
      </c>
      <c r="M34" s="12" t="s">
        <v>11</v>
      </c>
    </row>
    <row r="35" spans="2:13" ht="12.75" customHeight="1" thickBot="1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customHeight="1" thickBot="1">
      <c r="B36" s="8" t="s">
        <v>2</v>
      </c>
      <c r="C36" s="17" t="str">
        <f>'[2]Confirmed Players'!$J$69</f>
        <v>Khem Ale</v>
      </c>
      <c r="D36" s="18"/>
      <c r="E36" s="19">
        <v>21</v>
      </c>
      <c r="F36" s="19">
        <v>21</v>
      </c>
      <c r="G36" s="19">
        <v>21</v>
      </c>
      <c r="H36" s="19">
        <v>19</v>
      </c>
      <c r="I36" s="19">
        <f>COUNTIF(D36:H37,21)</f>
        <v>3</v>
      </c>
      <c r="J36" s="19">
        <f>SUM(D36:H37)</f>
        <v>82</v>
      </c>
      <c r="K36" s="19">
        <f>SUM(D36:D45)</f>
        <v>71</v>
      </c>
      <c r="L36" s="19">
        <f>SUM(J36-K36)</f>
        <v>11</v>
      </c>
      <c r="M36" s="19">
        <v>2</v>
      </c>
    </row>
    <row r="37" spans="2:13" ht="12.75" customHeight="1" thickBot="1">
      <c r="B37" s="13"/>
      <c r="C37" s="20" t="str">
        <f>'[2]Confirmed Players'!$L$69</f>
        <v>Kamala Limbu</v>
      </c>
      <c r="D37" s="18"/>
      <c r="E37" s="19"/>
      <c r="F37" s="19"/>
      <c r="G37" s="19"/>
      <c r="H37" s="19"/>
      <c r="I37" s="19"/>
      <c r="J37" s="19"/>
      <c r="K37" s="19"/>
      <c r="L37" s="19"/>
      <c r="M37" s="19"/>
    </row>
    <row r="38" spans="2:13" ht="12.75" customHeight="1" thickBot="1">
      <c r="B38" s="10" t="s">
        <v>3</v>
      </c>
      <c r="C38" s="21" t="str">
        <f>'[2]Confirmed Players'!$J$55</f>
        <v>Timothy Yau</v>
      </c>
      <c r="D38" s="19">
        <v>18</v>
      </c>
      <c r="E38" s="22"/>
      <c r="F38" s="19">
        <v>21</v>
      </c>
      <c r="G38" s="19">
        <v>21</v>
      </c>
      <c r="H38" s="19">
        <v>17</v>
      </c>
      <c r="I38" s="19">
        <f t="shared" ref="I38" si="22">COUNTIF(D38:H39,21)</f>
        <v>2</v>
      </c>
      <c r="J38" s="19">
        <f t="shared" ref="J38" si="23">SUM(D38:H39)</f>
        <v>77</v>
      </c>
      <c r="K38" s="12">
        <f>SUM(E36:E45)</f>
        <v>75</v>
      </c>
      <c r="L38" s="19">
        <f t="shared" ref="L38" si="24">SUM(J38-K38)</f>
        <v>2</v>
      </c>
      <c r="M38" s="19">
        <v>3</v>
      </c>
    </row>
    <row r="39" spans="2:13" ht="12.75" customHeight="1" thickBot="1">
      <c r="B39" s="15"/>
      <c r="C39" s="20" t="str">
        <f>'[2]Confirmed Players'!$L$55</f>
        <v>Louise Tate</v>
      </c>
      <c r="D39" s="19"/>
      <c r="E39" s="22"/>
      <c r="F39" s="19"/>
      <c r="G39" s="19"/>
      <c r="H39" s="19"/>
      <c r="I39" s="19"/>
      <c r="J39" s="19"/>
      <c r="K39" s="15"/>
      <c r="L39" s="19"/>
      <c r="M39" s="19"/>
    </row>
    <row r="40" spans="2:13" ht="12.75" customHeight="1" thickBot="1">
      <c r="B40" s="10" t="s">
        <v>4</v>
      </c>
      <c r="C40" s="17" t="str">
        <f>'[2]Confirmed Players'!$J$60</f>
        <v>William Tong</v>
      </c>
      <c r="D40" s="19">
        <v>16</v>
      </c>
      <c r="E40" s="19">
        <v>17</v>
      </c>
      <c r="F40" s="22"/>
      <c r="G40" s="19">
        <v>21</v>
      </c>
      <c r="H40" s="19">
        <v>16</v>
      </c>
      <c r="I40" s="19">
        <f t="shared" ref="I40" si="25">COUNTIF(D40:H41,21)</f>
        <v>1</v>
      </c>
      <c r="J40" s="19">
        <f t="shared" ref="J40" si="26">SUM(D40:H41)</f>
        <v>70</v>
      </c>
      <c r="K40" s="12">
        <f>SUM(F36:F45)</f>
        <v>75</v>
      </c>
      <c r="L40" s="19">
        <f t="shared" ref="L40" si="27">SUM(J40-K40)</f>
        <v>-5</v>
      </c>
      <c r="M40" s="19">
        <v>4</v>
      </c>
    </row>
    <row r="41" spans="2:13" ht="12.75" customHeight="1" thickBot="1">
      <c r="B41" s="15"/>
      <c r="C41" s="20" t="str">
        <f>'[2]Confirmed Players'!$L$60</f>
        <v>Lyubov Nikolchova</v>
      </c>
      <c r="D41" s="19"/>
      <c r="E41" s="19"/>
      <c r="F41" s="22"/>
      <c r="G41" s="19"/>
      <c r="H41" s="19"/>
      <c r="I41" s="19"/>
      <c r="J41" s="19"/>
      <c r="K41" s="15"/>
      <c r="L41" s="19"/>
      <c r="M41" s="19"/>
    </row>
    <row r="42" spans="2:13" ht="12.75" customHeight="1" thickBot="1">
      <c r="B42" s="10" t="s">
        <v>5</v>
      </c>
      <c r="C42" s="17" t="str">
        <f>'[2]Confirmed Players'!$J$64</f>
        <v>Yin Zhang</v>
      </c>
      <c r="D42" s="19">
        <v>16</v>
      </c>
      <c r="E42" s="19">
        <v>16</v>
      </c>
      <c r="F42" s="19">
        <v>12</v>
      </c>
      <c r="G42" s="22"/>
      <c r="H42" s="23">
        <v>14</v>
      </c>
      <c r="I42" s="19">
        <f>COUNTIF(D42:H43,21)</f>
        <v>0</v>
      </c>
      <c r="J42" s="19">
        <f t="shared" ref="J42" si="28">SUM(D42:H43)</f>
        <v>58</v>
      </c>
      <c r="K42" s="12">
        <f>SUM(G36:G45)</f>
        <v>84</v>
      </c>
      <c r="L42" s="19">
        <f t="shared" ref="L42" si="29">SUM(J42-K42)</f>
        <v>-26</v>
      </c>
      <c r="M42" s="19">
        <v>5</v>
      </c>
    </row>
    <row r="43" spans="2:13" ht="12.75" customHeight="1" thickBot="1">
      <c r="B43" s="15"/>
      <c r="C43" s="24" t="str">
        <f>'[2]Confirmed Players'!$L$64</f>
        <v>Mengying Dong</v>
      </c>
      <c r="D43" s="19"/>
      <c r="E43" s="19"/>
      <c r="F43" s="19"/>
      <c r="G43" s="22"/>
      <c r="H43" s="23"/>
      <c r="I43" s="19"/>
      <c r="J43" s="19"/>
      <c r="K43" s="15"/>
      <c r="L43" s="19"/>
      <c r="M43" s="19"/>
    </row>
    <row r="44" spans="2:13" ht="12.75" customHeight="1" thickBot="1">
      <c r="B44" s="10" t="s">
        <v>6</v>
      </c>
      <c r="C44" s="17" t="str">
        <f>'[2]Confirmed Players'!$J$72</f>
        <v>Byron Morrell</v>
      </c>
      <c r="D44" s="19">
        <v>21</v>
      </c>
      <c r="E44" s="19">
        <v>21</v>
      </c>
      <c r="F44" s="19">
        <v>21</v>
      </c>
      <c r="G44" s="23">
        <v>21</v>
      </c>
      <c r="H44" s="25"/>
      <c r="I44" s="19">
        <f t="shared" ref="I44" si="30">COUNTIF(D44:H45,21)</f>
        <v>4</v>
      </c>
      <c r="J44" s="19">
        <f t="shared" ref="J44" si="31">SUM(D44:H45)</f>
        <v>84</v>
      </c>
      <c r="K44" s="12">
        <f>SUM(H36:H45)</f>
        <v>66</v>
      </c>
      <c r="L44" s="19">
        <f t="shared" ref="L44" si="32">SUM(J44-K44)</f>
        <v>18</v>
      </c>
      <c r="M44" s="19">
        <v>1</v>
      </c>
    </row>
    <row r="45" spans="2:13" ht="12.75" customHeight="1" thickBot="1">
      <c r="B45" s="15"/>
      <c r="C45" s="24" t="str">
        <f>'[2]Confirmed Players'!$L$72</f>
        <v>Ami Liu</v>
      </c>
      <c r="D45" s="19"/>
      <c r="E45" s="19"/>
      <c r="F45" s="19"/>
      <c r="G45" s="23"/>
      <c r="H45" s="25"/>
      <c r="I45" s="19"/>
      <c r="J45" s="19"/>
      <c r="K45" s="15"/>
      <c r="L45" s="19"/>
      <c r="M45" s="19"/>
    </row>
    <row r="46" spans="2:13" ht="12.75" customHeight="1"/>
    <row r="47" spans="2:13" ht="12.75" customHeight="1">
      <c r="B47" s="29" t="str">
        <f>B17</f>
        <v>Order   - A v C,   B v D,  C v E,  A v D,  B v E,  C v D,  A v E,  B v C,  D v E,  A v B   (Circle = Game on,   X = Finished)</v>
      </c>
    </row>
    <row r="48" spans="2:13" ht="12.75" customHeight="1" thickBot="1"/>
    <row r="49" spans="2:13" ht="12.75" customHeight="1">
      <c r="B49" s="8" t="s">
        <v>15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2" t="s">
        <v>11</v>
      </c>
    </row>
    <row r="50" spans="2:13" ht="12.75" customHeight="1" thickBot="1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>
      <c r="B51" s="8" t="s">
        <v>2</v>
      </c>
      <c r="C51" s="17" t="str">
        <f>'[2]Confirmed Players'!$J$70</f>
        <v>Kui Rai</v>
      </c>
      <c r="D51" s="18"/>
      <c r="E51" s="19">
        <v>21</v>
      </c>
      <c r="F51" s="19">
        <v>21</v>
      </c>
      <c r="G51" s="19">
        <v>21</v>
      </c>
      <c r="H51" s="19">
        <v>21</v>
      </c>
      <c r="I51" s="19">
        <f>COUNTIF(D51:H52,21)</f>
        <v>4</v>
      </c>
      <c r="J51" s="19">
        <f>SUM(D51:H52)</f>
        <v>84</v>
      </c>
      <c r="K51" s="19">
        <f>SUM(D51:D60)</f>
        <v>59</v>
      </c>
      <c r="L51" s="19">
        <f>SUM(J51-K51)</f>
        <v>25</v>
      </c>
      <c r="M51" s="19">
        <v>1</v>
      </c>
    </row>
    <row r="52" spans="2:13" ht="12.75" customHeight="1" thickBot="1">
      <c r="B52" s="13"/>
      <c r="C52" s="20" t="str">
        <f>'[2]Confirmed Players'!$L$70</f>
        <v>Meera Gurang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.75" customHeight="1" thickBot="1">
      <c r="B53" s="10" t="s">
        <v>3</v>
      </c>
      <c r="C53" s="21" t="str">
        <f>'[2]Confirmed Players'!$J$58</f>
        <v>Chaturman Limbu</v>
      </c>
      <c r="D53" s="19">
        <v>11</v>
      </c>
      <c r="E53" s="22"/>
      <c r="F53" s="19">
        <v>21</v>
      </c>
      <c r="G53" s="19">
        <v>21</v>
      </c>
      <c r="H53" s="19">
        <v>19</v>
      </c>
      <c r="I53" s="19">
        <f t="shared" ref="I53" si="33">COUNTIF(D53:H54,21)</f>
        <v>2</v>
      </c>
      <c r="J53" s="19">
        <f t="shared" ref="J53" si="34">SUM(D53:H54)</f>
        <v>72</v>
      </c>
      <c r="K53" s="12">
        <f>SUM(E51:E60)</f>
        <v>75</v>
      </c>
      <c r="L53" s="19">
        <f t="shared" ref="L53" si="35">SUM(J53-K53)</f>
        <v>-3</v>
      </c>
      <c r="M53" s="19">
        <v>3</v>
      </c>
    </row>
    <row r="54" spans="2:13" ht="12.75" customHeight="1" thickBot="1">
      <c r="B54" s="15"/>
      <c r="C54" s="20" t="str">
        <f>'[2]Confirmed Players'!$L$58</f>
        <v>Mina Limbu</v>
      </c>
      <c r="D54" s="19"/>
      <c r="E54" s="22"/>
      <c r="F54" s="19"/>
      <c r="G54" s="19"/>
      <c r="H54" s="19"/>
      <c r="I54" s="19"/>
      <c r="J54" s="19"/>
      <c r="K54" s="15"/>
      <c r="L54" s="19"/>
      <c r="M54" s="19"/>
    </row>
    <row r="55" spans="2:13" ht="12.75" customHeight="1" thickBot="1">
      <c r="B55" s="10" t="s">
        <v>4</v>
      </c>
      <c r="C55" s="17" t="str">
        <f>'[2]Confirmed Players'!$J$54</f>
        <v>Jonathan Leung-Davis</v>
      </c>
      <c r="D55" s="19">
        <v>16</v>
      </c>
      <c r="E55" s="19">
        <v>15</v>
      </c>
      <c r="F55" s="22"/>
      <c r="G55" s="19">
        <v>14</v>
      </c>
      <c r="H55" s="19">
        <v>19</v>
      </c>
      <c r="I55" s="19">
        <f t="shared" ref="I55" si="36">COUNTIF(D55:H56,21)</f>
        <v>0</v>
      </c>
      <c r="J55" s="19">
        <f t="shared" ref="J55" si="37">SUM(D55:H56)</f>
        <v>64</v>
      </c>
      <c r="K55" s="12">
        <f>SUM(F51:F60)</f>
        <v>84</v>
      </c>
      <c r="L55" s="19">
        <f t="shared" ref="L55" si="38">SUM(J55-K55)</f>
        <v>-20</v>
      </c>
      <c r="M55" s="19">
        <v>5</v>
      </c>
    </row>
    <row r="56" spans="2:13" ht="12.75" customHeight="1" thickBot="1">
      <c r="B56" s="15"/>
      <c r="C56" s="20" t="str">
        <f>'[2]Confirmed Players'!$L$54</f>
        <v>Inna Boyd</v>
      </c>
      <c r="D56" s="19"/>
      <c r="E56" s="19"/>
      <c r="F56" s="22"/>
      <c r="G56" s="19"/>
      <c r="H56" s="19"/>
      <c r="I56" s="19"/>
      <c r="J56" s="19"/>
      <c r="K56" s="15"/>
      <c r="L56" s="19"/>
      <c r="M56" s="19"/>
    </row>
    <row r="57" spans="2:13" ht="12.75" customHeight="1" thickBot="1">
      <c r="B57" s="10" t="s">
        <v>5</v>
      </c>
      <c r="C57" s="17" t="str">
        <f>'[2]Confirmed Players'!$J$56</f>
        <v>Alex Fu</v>
      </c>
      <c r="D57" s="19">
        <v>18</v>
      </c>
      <c r="E57" s="19">
        <v>18</v>
      </c>
      <c r="F57" s="19">
        <v>21</v>
      </c>
      <c r="G57" s="22"/>
      <c r="H57" s="23">
        <v>19</v>
      </c>
      <c r="I57" s="19">
        <f>COUNTIF(D57:H58,21)</f>
        <v>1</v>
      </c>
      <c r="J57" s="19">
        <f t="shared" ref="J57" si="39">SUM(D57:H58)</f>
        <v>76</v>
      </c>
      <c r="K57" s="12">
        <f>SUM(G51:G60)</f>
        <v>77</v>
      </c>
      <c r="L57" s="19">
        <f t="shared" ref="L57" si="40">SUM(J57-K57)</f>
        <v>-1</v>
      </c>
      <c r="M57" s="19">
        <v>4</v>
      </c>
    </row>
    <row r="58" spans="2:13" ht="12.75" customHeight="1" thickBot="1">
      <c r="B58" s="15"/>
      <c r="C58" s="24" t="str">
        <f>'[2]Confirmed Players'!$L$56</f>
        <v>YY Lee</v>
      </c>
      <c r="D58" s="19"/>
      <c r="E58" s="19"/>
      <c r="F58" s="19"/>
      <c r="G58" s="22"/>
      <c r="H58" s="23"/>
      <c r="I58" s="19"/>
      <c r="J58" s="19"/>
      <c r="K58" s="15"/>
      <c r="L58" s="19"/>
      <c r="M58" s="19"/>
    </row>
    <row r="59" spans="2:13" ht="12.75" customHeight="1" thickBot="1">
      <c r="B59" s="10" t="s">
        <v>6</v>
      </c>
      <c r="C59" s="17" t="str">
        <f>'[2]Confirmed Players'!$J$65</f>
        <v>Vinh Quan</v>
      </c>
      <c r="D59" s="19">
        <v>14</v>
      </c>
      <c r="E59" s="19">
        <v>21</v>
      </c>
      <c r="F59" s="19">
        <v>21</v>
      </c>
      <c r="G59" s="23">
        <v>21</v>
      </c>
      <c r="H59" s="25"/>
      <c r="I59" s="19">
        <f t="shared" ref="I59" si="41">COUNTIF(D59:H60,21)</f>
        <v>3</v>
      </c>
      <c r="J59" s="19">
        <f t="shared" ref="J59" si="42">SUM(D59:H60)</f>
        <v>77</v>
      </c>
      <c r="K59" s="12">
        <f>SUM(H51:H60)</f>
        <v>78</v>
      </c>
      <c r="L59" s="19">
        <f t="shared" ref="L59" si="43">SUM(J59-K59)</f>
        <v>-1</v>
      </c>
      <c r="M59" s="19">
        <v>2</v>
      </c>
    </row>
    <row r="60" spans="2:13" ht="12.75" customHeight="1" thickBot="1">
      <c r="B60" s="15"/>
      <c r="C60" s="24" t="str">
        <f>'[2]Confirmed Players'!$L$65</f>
        <v>Martina Dobrikova</v>
      </c>
      <c r="D60" s="19"/>
      <c r="E60" s="19"/>
      <c r="F60" s="19"/>
      <c r="G60" s="23"/>
      <c r="H60" s="25"/>
      <c r="I60" s="19"/>
      <c r="J60" s="19"/>
      <c r="K60" s="15"/>
      <c r="L60" s="19"/>
      <c r="M60" s="19"/>
    </row>
    <row r="61" spans="2:13" ht="12.75" customHeight="1"/>
    <row r="62" spans="2:13" ht="12.75" customHeight="1">
      <c r="B62" t="str">
        <f>B17</f>
        <v>Order   - A v C,   B v D,  C v E,  A v D,  B v E,  C v D,  A v E,  B v C,  D v E,  A v B   (Circle = Game on,   X = Finished)</v>
      </c>
    </row>
    <row r="63" spans="2:13" ht="12.75" customHeight="1">
      <c r="B63" s="29"/>
      <c r="C63" s="26"/>
      <c r="D63" s="26"/>
      <c r="E63" s="26"/>
      <c r="F63" s="26"/>
      <c r="G63" s="26"/>
      <c r="H63" s="26"/>
      <c r="I63" s="26"/>
      <c r="J63" s="26"/>
      <c r="K63" s="26"/>
    </row>
    <row r="64" spans="2:13" ht="12.75" customHeight="1">
      <c r="B64" s="29"/>
      <c r="C64" s="26"/>
      <c r="D64" s="26"/>
      <c r="E64" s="26"/>
      <c r="F64" s="26"/>
      <c r="G64" s="26"/>
      <c r="H64" s="26"/>
      <c r="I64" s="26"/>
      <c r="J64" s="26"/>
      <c r="K64" s="26"/>
    </row>
    <row r="65" spans="2:12" ht="12.75" customHeight="1" thickBot="1">
      <c r="B65" s="29"/>
      <c r="C65" s="26"/>
      <c r="D65" s="26"/>
      <c r="E65" s="26"/>
      <c r="F65" s="26"/>
      <c r="G65" s="26"/>
      <c r="H65" s="26"/>
      <c r="I65" s="26"/>
      <c r="J65" s="26"/>
      <c r="K65" s="26"/>
    </row>
    <row r="66" spans="2:12">
      <c r="B66" s="1" t="str">
        <f>B1</f>
        <v>MIXED SOCIAL RESULTS - DEC 2015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thickBot="1">
      <c r="B67" s="4"/>
      <c r="C67" s="5"/>
      <c r="D67" s="5"/>
      <c r="E67" s="5"/>
      <c r="F67" s="5"/>
      <c r="G67" s="5"/>
      <c r="H67" s="5"/>
      <c r="I67" s="5"/>
      <c r="J67" s="5"/>
      <c r="K67" s="5"/>
      <c r="L67" s="6"/>
    </row>
    <row r="69" spans="2:12" ht="12.75" customHeight="1"/>
    <row r="70" spans="2:12" ht="13.5" customHeight="1" thickBot="1"/>
    <row r="71" spans="2:12">
      <c r="B71" s="31" t="s">
        <v>108</v>
      </c>
      <c r="C71" s="32"/>
    </row>
    <row r="72" spans="2:12" ht="13.5" thickBot="1">
      <c r="B72" s="33"/>
      <c r="C72" s="34"/>
    </row>
    <row r="73" spans="2:12" ht="13.5" thickBot="1"/>
    <row r="74" spans="2:12">
      <c r="B74" s="10" t="s">
        <v>2</v>
      </c>
      <c r="C74" s="17" t="str">
        <f>'[2]Confirmed Players'!$J$59</f>
        <v>Luke Lo</v>
      </c>
      <c r="D74" s="10" t="s">
        <v>18</v>
      </c>
      <c r="E74" s="10" t="s">
        <v>19</v>
      </c>
      <c r="F74" s="10" t="s">
        <v>20</v>
      </c>
      <c r="G74" s="17" t="str">
        <f>'[2]Confirmed Players'!$J$63</f>
        <v>Gopiraj Sivasundram</v>
      </c>
      <c r="H74" s="17"/>
      <c r="I74" s="37" t="s">
        <v>80</v>
      </c>
    </row>
    <row r="75" spans="2:12" ht="13.5" thickBot="1">
      <c r="B75" s="38"/>
      <c r="C75" s="20" t="str">
        <f>'[2]Confirmed Players'!$L$59</f>
        <v>Miko Zhong</v>
      </c>
      <c r="D75" s="38"/>
      <c r="E75" s="38"/>
      <c r="F75" s="38"/>
      <c r="G75" s="20" t="str">
        <f>'[2]Confirmed Players'!$L$63</f>
        <v>Humsayini srikhantha</v>
      </c>
      <c r="H75" s="20"/>
      <c r="I75" s="38"/>
      <c r="K75" s="115"/>
    </row>
    <row r="76" spans="2:12" ht="13.5" thickBot="1">
      <c r="B76" s="41"/>
      <c r="C76" s="29"/>
      <c r="D76" s="42"/>
      <c r="F76" s="42"/>
    </row>
    <row r="77" spans="2:12">
      <c r="B77" s="10" t="s">
        <v>3</v>
      </c>
      <c r="C77" s="21" t="str">
        <f>'[2]Confirmed Players'!$J$57</f>
        <v>Ngou Long Kam</v>
      </c>
      <c r="D77" s="10" t="s">
        <v>26</v>
      </c>
      <c r="E77" s="10" t="s">
        <v>19</v>
      </c>
      <c r="F77" s="10" t="s">
        <v>27</v>
      </c>
      <c r="G77" s="17" t="str">
        <f>'[2]Confirmed Players'!$J$67</f>
        <v>Tej Limbu</v>
      </c>
      <c r="H77" s="17"/>
      <c r="I77" s="10" t="s">
        <v>22</v>
      </c>
    </row>
    <row r="78" spans="2:12" ht="13.5" thickBot="1">
      <c r="B78" s="38"/>
      <c r="C78" s="20" t="str">
        <f>'[2]Confirmed Players'!$L$57</f>
        <v>Chee Yan Wong</v>
      </c>
      <c r="D78" s="38"/>
      <c r="E78" s="38"/>
      <c r="F78" s="38"/>
      <c r="G78" s="20" t="str">
        <f>'[2]Confirmed Players'!$L$67</f>
        <v>Saurita Garung</v>
      </c>
      <c r="H78" s="20"/>
      <c r="I78" s="38"/>
    </row>
    <row r="79" spans="2:12" ht="13.5" thickBot="1">
      <c r="B79" s="41"/>
      <c r="C79" s="29"/>
      <c r="D79" s="42"/>
      <c r="F79" s="42"/>
    </row>
    <row r="80" spans="2:12">
      <c r="B80" s="10" t="s">
        <v>4</v>
      </c>
      <c r="C80" s="17" t="str">
        <f>'[2]Confirmed Players'!$J$72</f>
        <v>Byron Morrell</v>
      </c>
      <c r="D80" s="10" t="s">
        <v>33</v>
      </c>
      <c r="E80" s="10" t="s">
        <v>19</v>
      </c>
      <c r="F80" s="10" t="s">
        <v>34</v>
      </c>
      <c r="G80" s="17" t="str">
        <f>'[2]Confirmed Players'!$J$65</f>
        <v>Vinh Quan</v>
      </c>
      <c r="H80" s="17"/>
      <c r="I80" s="10" t="s">
        <v>80</v>
      </c>
    </row>
    <row r="81" spans="2:9" ht="13.5" thickBot="1">
      <c r="B81" s="38"/>
      <c r="C81" s="24" t="str">
        <f>'[2]Confirmed Players'!$L$72</f>
        <v>Ami Liu</v>
      </c>
      <c r="D81" s="38"/>
      <c r="E81" s="38"/>
      <c r="F81" s="38"/>
      <c r="G81" s="24" t="str">
        <f>'[2]Confirmed Players'!$L$65</f>
        <v>Martina Dobrikova</v>
      </c>
      <c r="H81" s="24"/>
      <c r="I81" s="38"/>
    </row>
    <row r="82" spans="2:9" ht="13.5" thickBot="1">
      <c r="B82" s="41"/>
      <c r="C82" s="29"/>
      <c r="D82" s="42"/>
      <c r="F82" s="42"/>
    </row>
    <row r="83" spans="2:9">
      <c r="B83" s="10" t="s">
        <v>5</v>
      </c>
      <c r="C83" s="17" t="str">
        <f>'[2]Confirmed Players'!$J$70</f>
        <v>Kui Rai</v>
      </c>
      <c r="D83" s="46" t="s">
        <v>40</v>
      </c>
      <c r="E83" s="10" t="s">
        <v>19</v>
      </c>
      <c r="F83" s="10" t="s">
        <v>41</v>
      </c>
      <c r="G83" s="17" t="str">
        <f>'[2]Confirmed Players'!$J$69</f>
        <v>Khem Ale</v>
      </c>
      <c r="H83" s="17"/>
      <c r="I83" s="10" t="s">
        <v>52</v>
      </c>
    </row>
    <row r="84" spans="2:9" ht="13.5" thickBot="1">
      <c r="B84" s="38"/>
      <c r="C84" s="20" t="str">
        <f>'[2]Confirmed Players'!$L$70</f>
        <v>Meera Gurang</v>
      </c>
      <c r="D84" s="47"/>
      <c r="E84" s="38"/>
      <c r="F84" s="38"/>
      <c r="G84" s="20" t="str">
        <f>'[2]Confirmed Players'!$L$69</f>
        <v>Kamala Limbu</v>
      </c>
      <c r="H84" s="20"/>
      <c r="I84" s="38"/>
    </row>
    <row r="85" spans="2:9">
      <c r="B85" s="26"/>
      <c r="C85" s="27"/>
      <c r="D85" s="48"/>
      <c r="E85" s="26"/>
      <c r="F85" s="49"/>
      <c r="G85" s="50"/>
      <c r="H85" s="30"/>
      <c r="I85" s="26"/>
    </row>
    <row r="86" spans="2:9">
      <c r="B86" s="26"/>
      <c r="C86" s="27"/>
      <c r="D86" s="48"/>
      <c r="E86" s="26"/>
      <c r="F86" s="49"/>
      <c r="G86" s="50"/>
      <c r="H86" s="30"/>
      <c r="I86" s="26"/>
    </row>
    <row r="87" spans="2:9" ht="12.75" customHeight="1"/>
    <row r="88" spans="2:9" ht="13.5" customHeight="1" thickBot="1"/>
    <row r="89" spans="2:9">
      <c r="B89" s="31" t="s">
        <v>109</v>
      </c>
      <c r="C89" s="32"/>
    </row>
    <row r="90" spans="2:9" ht="13.5" thickBot="1">
      <c r="B90" s="33"/>
      <c r="C90" s="34"/>
    </row>
    <row r="91" spans="2:9" ht="13.5" thickBot="1"/>
    <row r="92" spans="2:9">
      <c r="B92" s="12">
        <v>1</v>
      </c>
      <c r="C92" s="17" t="str">
        <f>'[2]Confirmed Players'!$J$59</f>
        <v>Luke Lo</v>
      </c>
      <c r="D92" s="46" t="s">
        <v>2</v>
      </c>
      <c r="E92" s="10" t="s">
        <v>19</v>
      </c>
      <c r="F92" s="10" t="s">
        <v>3</v>
      </c>
      <c r="G92" s="17" t="str">
        <f>'[2]Confirmed Players'!$J$57</f>
        <v>Ngou Long Kam</v>
      </c>
      <c r="H92" s="53"/>
      <c r="I92" s="10" t="s">
        <v>36</v>
      </c>
    </row>
    <row r="93" spans="2:9" ht="13.5" thickBot="1">
      <c r="B93" s="15"/>
      <c r="C93" s="20" t="str">
        <f>'[2]Confirmed Players'!$L$59</f>
        <v>Miko Zhong</v>
      </c>
      <c r="D93" s="47"/>
      <c r="E93" s="38"/>
      <c r="F93" s="38"/>
      <c r="G93" s="20" t="str">
        <f>'[2]Confirmed Players'!$L$57</f>
        <v>Chee Yan Wong</v>
      </c>
      <c r="H93" s="56"/>
      <c r="I93" s="38"/>
    </row>
    <row r="94" spans="2:9" ht="13.5" thickBot="1">
      <c r="B94" s="41"/>
      <c r="G94" s="29"/>
      <c r="H94" s="29"/>
      <c r="I94" s="29"/>
    </row>
    <row r="95" spans="2:9">
      <c r="B95" s="12">
        <v>2</v>
      </c>
      <c r="C95" s="17" t="str">
        <f>'[2]Confirmed Players'!$J$72</f>
        <v>Byron Morrell</v>
      </c>
      <c r="D95" s="46" t="s">
        <v>4</v>
      </c>
      <c r="E95" s="10" t="s">
        <v>19</v>
      </c>
      <c r="F95" s="10" t="s">
        <v>5</v>
      </c>
      <c r="G95" s="17" t="str">
        <f>'[2]Confirmed Players'!$J$69</f>
        <v>Khem Ale</v>
      </c>
      <c r="H95" s="58"/>
      <c r="I95" s="10" t="s">
        <v>85</v>
      </c>
    </row>
    <row r="96" spans="2:9" ht="13.5" thickBot="1">
      <c r="B96" s="15"/>
      <c r="C96" s="24" t="str">
        <f>'[2]Confirmed Players'!$L$72</f>
        <v>Ami Liu</v>
      </c>
      <c r="D96" s="47"/>
      <c r="E96" s="38"/>
      <c r="F96" s="38"/>
      <c r="G96" s="20" t="str">
        <f>'[2]Confirmed Players'!$L$69</f>
        <v>Kamala Limbu</v>
      </c>
      <c r="H96" s="60"/>
      <c r="I96" s="38"/>
    </row>
    <row r="97" spans="2:12">
      <c r="B97" s="26"/>
      <c r="C97" s="27"/>
      <c r="D97" s="48"/>
      <c r="E97" s="26"/>
      <c r="F97" s="49"/>
      <c r="G97" s="50"/>
      <c r="H97" s="30"/>
      <c r="I97" s="26"/>
    </row>
    <row r="98" spans="2:12">
      <c r="B98" s="26"/>
      <c r="C98" s="27"/>
      <c r="D98" s="48"/>
      <c r="E98" s="26"/>
      <c r="F98" s="49"/>
      <c r="G98" s="50"/>
      <c r="H98" s="30"/>
      <c r="I98" s="26"/>
    </row>
    <row r="99" spans="2:12" ht="12.75" customHeight="1"/>
    <row r="100" spans="2:12" ht="13.5" customHeight="1" thickBot="1"/>
    <row r="101" spans="2:12" ht="13.5" thickBot="1">
      <c r="B101" s="31" t="s">
        <v>110</v>
      </c>
      <c r="C101" s="32"/>
    </row>
    <row r="102" spans="2:12" ht="13.5" thickBot="1">
      <c r="B102" s="116"/>
      <c r="C102" s="117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thickBot="1"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6"/>
    </row>
    <row r="104" spans="2:12" ht="13.5" thickBot="1"/>
    <row r="105" spans="2:12">
      <c r="B105" s="12">
        <v>1</v>
      </c>
      <c r="C105" s="84" t="s">
        <v>111</v>
      </c>
      <c r="D105" s="10" t="s">
        <v>19</v>
      </c>
      <c r="E105" s="103" t="s">
        <v>112</v>
      </c>
      <c r="F105" s="104"/>
      <c r="G105" s="8" t="s">
        <v>113</v>
      </c>
      <c r="H105" s="69"/>
      <c r="I105" s="70"/>
    </row>
    <row r="106" spans="2:12" ht="13.5" thickBot="1">
      <c r="B106" s="15"/>
      <c r="C106" s="89" t="s">
        <v>114</v>
      </c>
      <c r="D106" s="38"/>
      <c r="E106" s="90" t="s">
        <v>115</v>
      </c>
      <c r="F106" s="92"/>
      <c r="G106" s="73"/>
      <c r="H106" s="74"/>
      <c r="I106" s="75"/>
    </row>
    <row r="108" spans="2:12" ht="12.75" customHeight="1"/>
    <row r="109" spans="2:12" ht="13.5" customHeight="1" thickBot="1"/>
    <row r="110" spans="2:12">
      <c r="B110" s="76" t="s">
        <v>53</v>
      </c>
      <c r="C110" s="77"/>
      <c r="D110" s="77"/>
      <c r="E110" s="77"/>
      <c r="F110" s="77"/>
      <c r="G110" s="77"/>
      <c r="H110" s="77"/>
      <c r="I110" s="77"/>
      <c r="J110" s="77"/>
      <c r="K110" s="77"/>
      <c r="L110" s="78"/>
    </row>
    <row r="111" spans="2:12" ht="13.5" thickBot="1">
      <c r="B111" s="79"/>
      <c r="C111" s="80"/>
      <c r="D111" s="80"/>
      <c r="E111" s="80"/>
      <c r="F111" s="80"/>
      <c r="G111" s="80"/>
      <c r="H111" s="80"/>
      <c r="I111" s="80"/>
      <c r="J111" s="80"/>
      <c r="K111" s="80"/>
      <c r="L111" s="81"/>
    </row>
    <row r="191" spans="1:1">
      <c r="A191" s="82"/>
    </row>
    <row r="192" spans="1:1">
      <c r="A192" s="82"/>
    </row>
    <row r="193" spans="2:12"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</row>
    <row r="194" spans="2:12"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</row>
  </sheetData>
  <sheetProtection password="DEF3" sheet="1" objects="1" scenarios="1"/>
  <mergeCells count="305">
    <mergeCell ref="B110:L111"/>
    <mergeCell ref="B101:C102"/>
    <mergeCell ref="B105:B106"/>
    <mergeCell ref="D105:D106"/>
    <mergeCell ref="E105:F105"/>
    <mergeCell ref="G105:I106"/>
    <mergeCell ref="E106:F106"/>
    <mergeCell ref="B92:B93"/>
    <mergeCell ref="D92:D93"/>
    <mergeCell ref="E92:E93"/>
    <mergeCell ref="F92:F93"/>
    <mergeCell ref="I92:I93"/>
    <mergeCell ref="B95:B96"/>
    <mergeCell ref="D95:D96"/>
    <mergeCell ref="E95:E96"/>
    <mergeCell ref="F95:F96"/>
    <mergeCell ref="I95:I96"/>
    <mergeCell ref="B83:B84"/>
    <mergeCell ref="D83:D84"/>
    <mergeCell ref="E83:E84"/>
    <mergeCell ref="F83:F84"/>
    <mergeCell ref="I83:I84"/>
    <mergeCell ref="B89:C90"/>
    <mergeCell ref="B77:B78"/>
    <mergeCell ref="D77:D78"/>
    <mergeCell ref="E77:E78"/>
    <mergeCell ref="F77:F78"/>
    <mergeCell ref="I77:I78"/>
    <mergeCell ref="B80:B81"/>
    <mergeCell ref="D80:D81"/>
    <mergeCell ref="E80:E81"/>
    <mergeCell ref="F80:F81"/>
    <mergeCell ref="I80:I81"/>
    <mergeCell ref="B71:C72"/>
    <mergeCell ref="B74:B75"/>
    <mergeCell ref="D74:D75"/>
    <mergeCell ref="E74:E75"/>
    <mergeCell ref="F74:F75"/>
    <mergeCell ref="I74:I75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6:H37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1:H22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31"/>
  <sheetViews>
    <sheetView zoomScaleNormal="100" workbookViewId="0">
      <pane ySplit="2" topLeftCell="A3" activePane="bottomLeft" state="frozen"/>
      <selection activeCell="O24" sqref="O24"/>
      <selection pane="bottomLeft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1" t="s">
        <v>116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2" ht="12" customHeight="1" thickBot="1">
      <c r="B2" s="4"/>
      <c r="C2" s="5"/>
      <c r="D2" s="5"/>
      <c r="E2" s="5"/>
      <c r="F2" s="5"/>
      <c r="G2" s="5"/>
      <c r="H2" s="5"/>
      <c r="I2" s="5"/>
      <c r="J2" s="6"/>
      <c r="K2" s="5"/>
      <c r="L2" s="6"/>
    </row>
    <row r="3" spans="2:12" ht="12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ht="13.5" thickBot="1"/>
    <row r="5" spans="2:12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7</v>
      </c>
      <c r="I5" s="11" t="s">
        <v>8</v>
      </c>
      <c r="J5" s="11" t="s">
        <v>9</v>
      </c>
      <c r="K5" s="11" t="s">
        <v>10</v>
      </c>
      <c r="L5" s="12" t="s">
        <v>11</v>
      </c>
    </row>
    <row r="6" spans="2:12" ht="12.75" customHeight="1" thickBot="1">
      <c r="B6" s="13"/>
      <c r="C6" s="14"/>
      <c r="D6" s="15"/>
      <c r="E6" s="15"/>
      <c r="F6" s="15"/>
      <c r="G6" s="15"/>
      <c r="H6" s="15"/>
      <c r="I6" s="16"/>
      <c r="J6" s="16"/>
      <c r="K6" s="16"/>
      <c r="L6" s="15"/>
    </row>
    <row r="7" spans="2:12" ht="12.75" customHeight="1" thickBot="1">
      <c r="B7" s="8" t="s">
        <v>2</v>
      </c>
      <c r="C7" s="17" t="str">
        <f>'[2]Confirmed Players'!$B$94</f>
        <v>Lawrence Nemestothy</v>
      </c>
      <c r="D7" s="18"/>
      <c r="E7" s="19">
        <v>21</v>
      </c>
      <c r="F7" s="19">
        <v>21</v>
      </c>
      <c r="G7" s="19">
        <v>21</v>
      </c>
      <c r="H7" s="19">
        <f>COUNTIF(D7:G8,21)</f>
        <v>3</v>
      </c>
      <c r="I7" s="19">
        <f>SUM(D7:G8)</f>
        <v>63</v>
      </c>
      <c r="J7" s="19">
        <f>SUM(D7:D14)</f>
        <v>36</v>
      </c>
      <c r="K7" s="19">
        <f>SUM(I7-J7)</f>
        <v>27</v>
      </c>
      <c r="L7" s="19">
        <v>1</v>
      </c>
    </row>
    <row r="8" spans="2:12" ht="12.75" customHeight="1" thickBot="1">
      <c r="B8" s="13"/>
      <c r="C8" s="20" t="str">
        <f>'[2]Confirmed Players'!$D$94</f>
        <v>Erin Parkes</v>
      </c>
      <c r="D8" s="18"/>
      <c r="E8" s="19"/>
      <c r="F8" s="19"/>
      <c r="G8" s="19"/>
      <c r="H8" s="19"/>
      <c r="I8" s="19"/>
      <c r="J8" s="19"/>
      <c r="K8" s="19"/>
      <c r="L8" s="19"/>
    </row>
    <row r="9" spans="2:12" ht="12.75" customHeight="1" thickBot="1">
      <c r="B9" s="10" t="s">
        <v>3</v>
      </c>
      <c r="C9" s="21" t="str">
        <f>'[2]Confirmed Players'!$B$81</f>
        <v>David Choi</v>
      </c>
      <c r="D9" s="19">
        <v>10</v>
      </c>
      <c r="E9" s="22"/>
      <c r="F9" s="19">
        <v>19</v>
      </c>
      <c r="G9" s="19">
        <v>17</v>
      </c>
      <c r="H9" s="19">
        <f t="shared" ref="H9" si="0">COUNTIF(D9:G10,21)</f>
        <v>0</v>
      </c>
      <c r="I9" s="19">
        <f>SUM(D9:G10)</f>
        <v>46</v>
      </c>
      <c r="J9" s="19">
        <f>SUM(E7:E14)</f>
        <v>63</v>
      </c>
      <c r="K9" s="19">
        <f t="shared" ref="K9" si="1">SUM(I9-J9)</f>
        <v>-17</v>
      </c>
      <c r="L9" s="19">
        <v>4</v>
      </c>
    </row>
    <row r="10" spans="2:12" ht="12.75" customHeight="1" thickBot="1">
      <c r="B10" s="15"/>
      <c r="C10" s="20" t="str">
        <f>'[2]Confirmed Players'!$D$81</f>
        <v>Ilona Reed</v>
      </c>
      <c r="D10" s="19"/>
      <c r="E10" s="22"/>
      <c r="F10" s="19"/>
      <c r="G10" s="19"/>
      <c r="H10" s="19"/>
      <c r="I10" s="19"/>
      <c r="J10" s="19"/>
      <c r="K10" s="19"/>
      <c r="L10" s="19"/>
    </row>
    <row r="11" spans="2:12" ht="12.75" customHeight="1" thickBot="1">
      <c r="B11" s="10" t="s">
        <v>4</v>
      </c>
      <c r="C11" s="17" t="str">
        <f>'[2]Confirmed Players'!$B$89</f>
        <v>William Hutchinson</v>
      </c>
      <c r="D11" s="19">
        <v>12</v>
      </c>
      <c r="E11" s="19">
        <v>21</v>
      </c>
      <c r="F11" s="22"/>
      <c r="G11" s="19">
        <v>19</v>
      </c>
      <c r="H11" s="19">
        <f t="shared" ref="H11" si="2">COUNTIF(D11:G12,21)</f>
        <v>1</v>
      </c>
      <c r="I11" s="19">
        <f t="shared" ref="I11" si="3">SUM(D11:G12)</f>
        <v>52</v>
      </c>
      <c r="J11" s="19">
        <f>SUM(F7:F14)</f>
        <v>61</v>
      </c>
      <c r="K11" s="19">
        <f t="shared" ref="K11" si="4">SUM(I11-J11)</f>
        <v>-9</v>
      </c>
      <c r="L11" s="19">
        <v>3</v>
      </c>
    </row>
    <row r="12" spans="2:12" ht="12.75" customHeight="1" thickBot="1">
      <c r="B12" s="15"/>
      <c r="C12" s="20" t="str">
        <f>'[2]Confirmed Players'!$D$89</f>
        <v>Laura Wannop</v>
      </c>
      <c r="D12" s="19"/>
      <c r="E12" s="19"/>
      <c r="F12" s="22"/>
      <c r="G12" s="19"/>
      <c r="H12" s="19"/>
      <c r="I12" s="19"/>
      <c r="J12" s="19"/>
      <c r="K12" s="19"/>
      <c r="L12" s="19"/>
    </row>
    <row r="13" spans="2:12" ht="12.75" customHeight="1" thickBot="1">
      <c r="B13" s="10" t="s">
        <v>5</v>
      </c>
      <c r="C13" s="17" t="str">
        <f>'[2]Confirmed Players'!$B$91</f>
        <v>Joseph Limbu</v>
      </c>
      <c r="D13" s="19">
        <v>14</v>
      </c>
      <c r="E13" s="19">
        <v>21</v>
      </c>
      <c r="F13" s="19">
        <v>21</v>
      </c>
      <c r="G13" s="22"/>
      <c r="H13" s="19">
        <f t="shared" ref="H13" si="5">COUNTIF(D13:G14,21)</f>
        <v>2</v>
      </c>
      <c r="I13" s="19">
        <f t="shared" ref="I13" si="6">SUM(D13:G14)</f>
        <v>56</v>
      </c>
      <c r="J13" s="19">
        <f>SUM(G7:G14)</f>
        <v>57</v>
      </c>
      <c r="K13" s="19">
        <f t="shared" ref="K13" si="7">SUM(I13-J13)</f>
        <v>-1</v>
      </c>
      <c r="L13" s="19">
        <v>2</v>
      </c>
    </row>
    <row r="14" spans="2:12" ht="12.75" customHeight="1" thickBot="1">
      <c r="B14" s="15"/>
      <c r="C14" s="24" t="str">
        <f>'[2]Confirmed Players'!$D$91</f>
        <v>Sakun Limbu</v>
      </c>
      <c r="D14" s="19"/>
      <c r="E14" s="19"/>
      <c r="F14" s="19"/>
      <c r="G14" s="22"/>
      <c r="H14" s="19"/>
      <c r="I14" s="19"/>
      <c r="J14" s="19"/>
      <c r="K14" s="19"/>
      <c r="L14" s="19"/>
    </row>
    <row r="15" spans="2:12" ht="12.75" customHeight="1">
      <c r="B15" s="26"/>
      <c r="C15" s="27"/>
      <c r="D15" s="26"/>
      <c r="E15" s="26"/>
      <c r="F15" s="26"/>
      <c r="G15" s="28"/>
      <c r="H15" s="26"/>
      <c r="I15" s="26"/>
      <c r="J15" s="26"/>
      <c r="K15" s="26"/>
      <c r="L15" s="26"/>
    </row>
    <row r="16" spans="2:12" ht="12.75" customHeight="1">
      <c r="B16" s="26"/>
      <c r="C16" s="30"/>
      <c r="D16" s="26"/>
      <c r="E16" s="26"/>
      <c r="F16" s="26"/>
    </row>
    <row r="17" spans="2:12" ht="12.75" customHeight="1">
      <c r="B17" s="29" t="s">
        <v>55</v>
      </c>
      <c r="C17" s="30"/>
      <c r="D17" s="26"/>
      <c r="E17" s="26"/>
      <c r="F17" s="26"/>
    </row>
    <row r="18" spans="2:12" ht="12.75" customHeight="1">
      <c r="B18" s="29"/>
      <c r="C18" s="30"/>
      <c r="D18" s="26"/>
      <c r="E18" s="26"/>
      <c r="F18" s="26"/>
    </row>
    <row r="19" spans="2:12" ht="12.75" customHeight="1" thickBot="1"/>
    <row r="20" spans="2:12" ht="12.75" customHeight="1">
      <c r="B20" s="8" t="s">
        <v>13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2" t="s">
        <v>11</v>
      </c>
    </row>
    <row r="21" spans="2:12" ht="12.75" customHeight="1" thickBot="1">
      <c r="B21" s="13"/>
      <c r="C21" s="14"/>
      <c r="D21" s="15"/>
      <c r="E21" s="15"/>
      <c r="F21" s="15"/>
      <c r="G21" s="15"/>
      <c r="H21" s="15"/>
      <c r="I21" s="16"/>
      <c r="J21" s="16"/>
      <c r="K21" s="16"/>
      <c r="L21" s="15"/>
    </row>
    <row r="22" spans="2:12" ht="12.75" customHeight="1" thickBot="1">
      <c r="B22" s="8" t="s">
        <v>2</v>
      </c>
      <c r="C22" s="17" t="str">
        <f>'[2]Confirmed Players'!$B$95</f>
        <v>Rudy Sutoto</v>
      </c>
      <c r="D22" s="18"/>
      <c r="E22" s="19">
        <v>21</v>
      </c>
      <c r="F22" s="19">
        <v>21</v>
      </c>
      <c r="G22" s="19">
        <v>21</v>
      </c>
      <c r="H22" s="19">
        <f>COUNTIF(D22:G23,21)</f>
        <v>3</v>
      </c>
      <c r="I22" s="19">
        <f>SUM(D22:G23)</f>
        <v>63</v>
      </c>
      <c r="J22" s="19">
        <f>SUM(D22:D29)</f>
        <v>46</v>
      </c>
      <c r="K22" s="19">
        <f>SUM(I22-J22)</f>
        <v>17</v>
      </c>
      <c r="L22" s="19">
        <v>1</v>
      </c>
    </row>
    <row r="23" spans="2:12" ht="12.75" customHeight="1" thickBot="1">
      <c r="B23" s="13"/>
      <c r="C23" s="20" t="str">
        <f>'[2]Confirmed Players'!$D$95</f>
        <v>Tiffany Lok</v>
      </c>
      <c r="D23" s="18"/>
      <c r="E23" s="19"/>
      <c r="F23" s="19"/>
      <c r="G23" s="19"/>
      <c r="H23" s="19"/>
      <c r="I23" s="19"/>
      <c r="J23" s="19"/>
      <c r="K23" s="19"/>
      <c r="L23" s="19"/>
    </row>
    <row r="24" spans="2:12" ht="12.75" customHeight="1" thickBot="1">
      <c r="B24" s="10" t="s">
        <v>3</v>
      </c>
      <c r="C24" s="21" t="str">
        <f>'[2]Confirmed Players'!$B$85</f>
        <v>Simon Reed</v>
      </c>
      <c r="D24" s="19">
        <v>18</v>
      </c>
      <c r="E24" s="22"/>
      <c r="F24" s="19">
        <v>15</v>
      </c>
      <c r="G24" s="19">
        <v>21</v>
      </c>
      <c r="H24" s="19">
        <f t="shared" ref="H24" si="8">COUNTIF(D24:G25,21)</f>
        <v>1</v>
      </c>
      <c r="I24" s="19">
        <f>SUM(D24:G25)</f>
        <v>54</v>
      </c>
      <c r="J24" s="19">
        <f>SUM(E22:E29)</f>
        <v>62</v>
      </c>
      <c r="K24" s="19">
        <f t="shared" ref="K24" si="9">SUM(I24-J24)</f>
        <v>-8</v>
      </c>
      <c r="L24" s="19">
        <v>3</v>
      </c>
    </row>
    <row r="25" spans="2:12" ht="12.75" customHeight="1" thickBot="1">
      <c r="B25" s="15"/>
      <c r="C25" s="20" t="s">
        <v>117</v>
      </c>
      <c r="D25" s="19"/>
      <c r="E25" s="22"/>
      <c r="F25" s="19"/>
      <c r="G25" s="19"/>
      <c r="H25" s="19"/>
      <c r="I25" s="19"/>
      <c r="J25" s="19"/>
      <c r="K25" s="19"/>
      <c r="L25" s="19"/>
    </row>
    <row r="26" spans="2:12" ht="12.75" customHeight="1" thickBot="1">
      <c r="B26" s="10" t="s">
        <v>4</v>
      </c>
      <c r="C26" s="17" t="str">
        <f>'[2]Confirmed Players'!$B$84</f>
        <v>Matt Hilson</v>
      </c>
      <c r="D26" s="19">
        <v>13</v>
      </c>
      <c r="E26" s="19">
        <v>21</v>
      </c>
      <c r="F26" s="22"/>
      <c r="G26" s="19">
        <v>21</v>
      </c>
      <c r="H26" s="19">
        <f t="shared" ref="H26" si="10">COUNTIF(D26:G27,21)</f>
        <v>2</v>
      </c>
      <c r="I26" s="19">
        <f t="shared" ref="I26" si="11">SUM(D26:G27)</f>
        <v>55</v>
      </c>
      <c r="J26" s="19">
        <f>SUM(F22:F29)</f>
        <v>51</v>
      </c>
      <c r="K26" s="19">
        <f t="shared" ref="K26" si="12">SUM(I26-J26)</f>
        <v>4</v>
      </c>
      <c r="L26" s="19">
        <v>2</v>
      </c>
    </row>
    <row r="27" spans="2:12" ht="12.75" customHeight="1" thickBot="1">
      <c r="B27" s="15"/>
      <c r="C27" s="20" t="str">
        <f>'[2]Confirmed Players'!$D$84</f>
        <v xml:space="preserve">Sandra Robinson </v>
      </c>
      <c r="D27" s="19"/>
      <c r="E27" s="19"/>
      <c r="F27" s="22"/>
      <c r="G27" s="19"/>
      <c r="H27" s="19"/>
      <c r="I27" s="19"/>
      <c r="J27" s="19"/>
      <c r="K27" s="19"/>
      <c r="L27" s="19"/>
    </row>
    <row r="28" spans="2:12" ht="12.75" customHeight="1" thickBot="1">
      <c r="B28" s="10" t="s">
        <v>5</v>
      </c>
      <c r="C28" s="17" t="str">
        <f>'[2]Confirmed Players'!$B$92</f>
        <v>Prakash Rai</v>
      </c>
      <c r="D28" s="19">
        <v>15</v>
      </c>
      <c r="E28" s="19">
        <v>20</v>
      </c>
      <c r="F28" s="19">
        <v>15</v>
      </c>
      <c r="G28" s="22"/>
      <c r="H28" s="19">
        <f t="shared" ref="H28" si="13">COUNTIF(D28:G29,21)</f>
        <v>0</v>
      </c>
      <c r="I28" s="19">
        <f t="shared" ref="I28" si="14">SUM(D28:G29)</f>
        <v>50</v>
      </c>
      <c r="J28" s="19">
        <f>SUM(G22:G29)</f>
        <v>63</v>
      </c>
      <c r="K28" s="19">
        <f t="shared" ref="K28" si="15">SUM(I28-J28)</f>
        <v>-13</v>
      </c>
      <c r="L28" s="19">
        <v>4</v>
      </c>
    </row>
    <row r="29" spans="2:12" ht="12.75" customHeight="1" thickBot="1">
      <c r="B29" s="15"/>
      <c r="C29" s="24" t="str">
        <f>'[2]Confirmed Players'!$D$92</f>
        <v>Neesha Garung</v>
      </c>
      <c r="D29" s="19"/>
      <c r="E29" s="19"/>
      <c r="F29" s="19"/>
      <c r="G29" s="22"/>
      <c r="H29" s="19"/>
      <c r="I29" s="19"/>
      <c r="J29" s="19"/>
      <c r="K29" s="19"/>
      <c r="L29" s="19"/>
    </row>
    <row r="30" spans="2:12" ht="12.75" customHeight="1">
      <c r="B30" s="26"/>
      <c r="C30" s="27"/>
      <c r="D30" s="26"/>
      <c r="E30" s="26"/>
      <c r="F30" s="26"/>
      <c r="G30" s="28"/>
      <c r="H30" s="26"/>
      <c r="I30" s="26"/>
      <c r="J30" s="26"/>
      <c r="K30" s="26"/>
      <c r="L30" s="26"/>
    </row>
    <row r="31" spans="2:12" ht="12.75" customHeight="1">
      <c r="B31" s="26"/>
      <c r="C31" s="30"/>
      <c r="D31" s="26"/>
      <c r="E31" s="26"/>
      <c r="F31" s="26"/>
    </row>
    <row r="32" spans="2:12" ht="12.75" customHeight="1">
      <c r="B32" s="29" t="s">
        <v>55</v>
      </c>
      <c r="C32" s="30"/>
      <c r="D32" s="26"/>
      <c r="E32" s="26"/>
      <c r="F32" s="26"/>
    </row>
    <row r="33" spans="2:12" ht="12.75" customHeight="1"/>
    <row r="34" spans="2:12" ht="12.75" customHeight="1" thickBot="1">
      <c r="B34" s="29"/>
      <c r="C34" s="30"/>
      <c r="D34" s="26"/>
      <c r="E34" s="26"/>
      <c r="F34" s="26"/>
      <c r="G34" s="26"/>
      <c r="H34" s="26"/>
      <c r="I34" s="26"/>
      <c r="J34" s="26"/>
      <c r="K34" s="26"/>
    </row>
    <row r="35" spans="2:12" ht="12.75" customHeight="1">
      <c r="B35" s="8" t="s">
        <v>14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2" t="s">
        <v>11</v>
      </c>
    </row>
    <row r="36" spans="2:12" ht="12.75" customHeight="1" thickBot="1">
      <c r="B36" s="13"/>
      <c r="C36" s="14"/>
      <c r="D36" s="15"/>
      <c r="E36" s="15"/>
      <c r="F36" s="15"/>
      <c r="G36" s="15"/>
      <c r="H36" s="15"/>
      <c r="I36" s="16"/>
      <c r="J36" s="16"/>
      <c r="K36" s="16"/>
      <c r="L36" s="15"/>
    </row>
    <row r="37" spans="2:12" ht="12.75" customHeight="1" thickBot="1">
      <c r="B37" s="8" t="s">
        <v>2</v>
      </c>
      <c r="C37" s="17" t="str">
        <f>'[2]Confirmed Players'!$B$83</f>
        <v>David Kane</v>
      </c>
      <c r="D37" s="18"/>
      <c r="E37" s="19">
        <v>21</v>
      </c>
      <c r="F37" s="19">
        <v>21</v>
      </c>
      <c r="G37" s="19">
        <v>12</v>
      </c>
      <c r="H37" s="19">
        <f>COUNTIF(D37:G38,21)</f>
        <v>2</v>
      </c>
      <c r="I37" s="19">
        <f>SUM(D37:G38)</f>
        <v>54</v>
      </c>
      <c r="J37" s="19">
        <f>SUM(D37:D44)</f>
        <v>44</v>
      </c>
      <c r="K37" s="19">
        <f>SUM(I37-J37)</f>
        <v>10</v>
      </c>
      <c r="L37" s="19">
        <v>2</v>
      </c>
    </row>
    <row r="38" spans="2:12" ht="12.75" customHeight="1" thickBot="1">
      <c r="B38" s="13"/>
      <c r="C38" s="20" t="str">
        <f>'[2]Confirmed Players'!$D$83</f>
        <v>Rebecca Tung</v>
      </c>
      <c r="D38" s="18"/>
      <c r="E38" s="19"/>
      <c r="F38" s="19"/>
      <c r="G38" s="19"/>
      <c r="H38" s="19"/>
      <c r="I38" s="19"/>
      <c r="J38" s="19"/>
      <c r="K38" s="19"/>
      <c r="L38" s="19"/>
    </row>
    <row r="39" spans="2:12" ht="12.75" customHeight="1" thickBot="1">
      <c r="B39" s="10" t="s">
        <v>3</v>
      </c>
      <c r="C39" s="21" t="str">
        <f>'[2]Confirmed Players'!$B$88</f>
        <v>Jaakko Heiskanen</v>
      </c>
      <c r="D39" s="19">
        <v>10</v>
      </c>
      <c r="E39" s="22"/>
      <c r="F39" s="19">
        <v>13</v>
      </c>
      <c r="G39" s="19">
        <v>11</v>
      </c>
      <c r="H39" s="19">
        <f t="shared" ref="H39" si="16">COUNTIF(D39:G40,21)</f>
        <v>0</v>
      </c>
      <c r="I39" s="19">
        <f>SUM(D39:G40)</f>
        <v>34</v>
      </c>
      <c r="J39" s="19">
        <f>SUM(E37:E44)</f>
        <v>63</v>
      </c>
      <c r="K39" s="19">
        <f t="shared" ref="K39" si="17">SUM(I39-J39)</f>
        <v>-29</v>
      </c>
      <c r="L39" s="19">
        <v>4</v>
      </c>
    </row>
    <row r="40" spans="2:12" ht="12.75" customHeight="1" thickBot="1">
      <c r="B40" s="15"/>
      <c r="C40" s="20" t="str">
        <f>'[2]Confirmed Players'!$D$88</f>
        <v>Stella Antoniou</v>
      </c>
      <c r="D40" s="19"/>
      <c r="E40" s="22"/>
      <c r="F40" s="19"/>
      <c r="G40" s="19"/>
      <c r="H40" s="19"/>
      <c r="I40" s="19"/>
      <c r="J40" s="19"/>
      <c r="K40" s="19"/>
      <c r="L40" s="19"/>
    </row>
    <row r="41" spans="2:12" ht="12.75" customHeight="1" thickBot="1">
      <c r="B41" s="10" t="s">
        <v>4</v>
      </c>
      <c r="C41" s="17" t="str">
        <f>'[2]Confirmed Players'!$B$86</f>
        <v>Mike Stimson</v>
      </c>
      <c r="D41" s="19">
        <v>13</v>
      </c>
      <c r="E41" s="19">
        <v>21</v>
      </c>
      <c r="F41" s="22"/>
      <c r="G41" s="19">
        <v>15</v>
      </c>
      <c r="H41" s="19">
        <f t="shared" ref="H41" si="18">COUNTIF(D41:G42,21)</f>
        <v>1</v>
      </c>
      <c r="I41" s="19">
        <f t="shared" ref="I41" si="19">SUM(D41:G42)</f>
        <v>49</v>
      </c>
      <c r="J41" s="19">
        <f>SUM(F37:F44)</f>
        <v>55</v>
      </c>
      <c r="K41" s="19">
        <f t="shared" ref="K41" si="20">SUM(I41-J41)</f>
        <v>-6</v>
      </c>
      <c r="L41" s="19">
        <v>3</v>
      </c>
    </row>
    <row r="42" spans="2:12" ht="12.75" customHeight="1" thickBot="1">
      <c r="B42" s="15"/>
      <c r="C42" s="20" t="str">
        <f>'[2]Confirmed Players'!$D$86</f>
        <v>Jo newson</v>
      </c>
      <c r="D42" s="19"/>
      <c r="E42" s="19"/>
      <c r="F42" s="22"/>
      <c r="G42" s="19"/>
      <c r="H42" s="19"/>
      <c r="I42" s="19"/>
      <c r="J42" s="19"/>
      <c r="K42" s="19"/>
      <c r="L42" s="19"/>
    </row>
    <row r="43" spans="2:12" ht="12.75" customHeight="1" thickBot="1">
      <c r="B43" s="10" t="s">
        <v>5</v>
      </c>
      <c r="C43" s="17" t="str">
        <f>'[2]Confirmed Players'!$B$87</f>
        <v>Tom Long</v>
      </c>
      <c r="D43" s="19">
        <v>21</v>
      </c>
      <c r="E43" s="19">
        <v>21</v>
      </c>
      <c r="F43" s="19">
        <v>21</v>
      </c>
      <c r="G43" s="22"/>
      <c r="H43" s="19">
        <f t="shared" ref="H43" si="21">COUNTIF(D43:G44,21)</f>
        <v>3</v>
      </c>
      <c r="I43" s="19">
        <f t="shared" ref="I43" si="22">SUM(D43:G44)</f>
        <v>63</v>
      </c>
      <c r="J43" s="19">
        <f>SUM(G37:G44)</f>
        <v>38</v>
      </c>
      <c r="K43" s="19">
        <f t="shared" ref="K43" si="23">SUM(I43-J43)</f>
        <v>25</v>
      </c>
      <c r="L43" s="19">
        <v>1</v>
      </c>
    </row>
    <row r="44" spans="2:12" ht="12.75" customHeight="1" thickBot="1">
      <c r="B44" s="15"/>
      <c r="C44" s="24" t="str">
        <f>'[2]Confirmed Players'!$D$87</f>
        <v>Annabel Hong</v>
      </c>
      <c r="D44" s="19"/>
      <c r="E44" s="19"/>
      <c r="F44" s="19"/>
      <c r="G44" s="22"/>
      <c r="H44" s="19"/>
      <c r="I44" s="19"/>
      <c r="J44" s="19"/>
      <c r="K44" s="19"/>
      <c r="L44" s="19"/>
    </row>
    <row r="45" spans="2:12" ht="12.75" customHeight="1">
      <c r="B45" s="26"/>
      <c r="C45" s="30"/>
      <c r="D45" s="26"/>
      <c r="E45" s="26"/>
      <c r="F45" s="26"/>
    </row>
    <row r="46" spans="2:12" ht="12.75" customHeight="1">
      <c r="B46" s="29" t="s">
        <v>55</v>
      </c>
      <c r="C46" s="30"/>
      <c r="D46" s="26"/>
      <c r="E46" s="26"/>
      <c r="F46" s="26"/>
    </row>
    <row r="47" spans="2:12" ht="12.75" customHeight="1"/>
    <row r="48" spans="2:12" ht="12.75" customHeight="1">
      <c r="B48" s="29"/>
    </row>
    <row r="49" spans="2:12" ht="12.75" customHeight="1" thickBot="1"/>
    <row r="50" spans="2:12" ht="12.75" customHeight="1">
      <c r="B50" s="8" t="s">
        <v>15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7</v>
      </c>
      <c r="I50" s="11" t="s">
        <v>8</v>
      </c>
      <c r="J50" s="11" t="s">
        <v>9</v>
      </c>
      <c r="K50" s="11" t="s">
        <v>10</v>
      </c>
      <c r="L50" s="12" t="s">
        <v>11</v>
      </c>
    </row>
    <row r="51" spans="2:12" ht="12.75" customHeight="1" thickBot="1">
      <c r="B51" s="13"/>
      <c r="C51" s="14"/>
      <c r="D51" s="15"/>
      <c r="E51" s="15"/>
      <c r="F51" s="15"/>
      <c r="G51" s="15"/>
      <c r="H51" s="15"/>
      <c r="I51" s="16"/>
      <c r="J51" s="16"/>
      <c r="K51" s="16"/>
      <c r="L51" s="15"/>
    </row>
    <row r="52" spans="2:12" ht="12.75" customHeight="1" thickBot="1">
      <c r="B52" s="8" t="s">
        <v>2</v>
      </c>
      <c r="C52" s="17" t="s">
        <v>118</v>
      </c>
      <c r="D52" s="18"/>
      <c r="E52" s="19">
        <v>21</v>
      </c>
      <c r="F52" s="19">
        <v>17</v>
      </c>
      <c r="G52" s="19">
        <v>21</v>
      </c>
      <c r="H52" s="19">
        <f>COUNTIF(D52:G53,21)</f>
        <v>2</v>
      </c>
      <c r="I52" s="19">
        <f>SUM(D52:G53)</f>
        <v>59</v>
      </c>
      <c r="J52" s="19">
        <f>SUM(D52:D59)</f>
        <v>44</v>
      </c>
      <c r="K52" s="19">
        <f>SUM(I52-J52)</f>
        <v>15</v>
      </c>
      <c r="L52" s="19">
        <v>1</v>
      </c>
    </row>
    <row r="53" spans="2:12" ht="12.75" customHeight="1" thickBot="1">
      <c r="B53" s="13"/>
      <c r="C53" s="20" t="s">
        <v>119</v>
      </c>
      <c r="D53" s="18"/>
      <c r="E53" s="19"/>
      <c r="F53" s="19"/>
      <c r="G53" s="19"/>
      <c r="H53" s="19"/>
      <c r="I53" s="19"/>
      <c r="J53" s="19"/>
      <c r="K53" s="19"/>
      <c r="L53" s="19"/>
    </row>
    <row r="54" spans="2:12" ht="12.75" customHeight="1" thickBot="1">
      <c r="B54" s="10" t="s">
        <v>3</v>
      </c>
      <c r="C54" s="21" t="str">
        <f>'[2]Confirmed Players'!$B$82</f>
        <v>Adam Dudley</v>
      </c>
      <c r="D54" s="19">
        <v>19</v>
      </c>
      <c r="E54" s="22"/>
      <c r="F54" s="19">
        <v>21</v>
      </c>
      <c r="G54" s="19">
        <v>21</v>
      </c>
      <c r="H54" s="19">
        <f t="shared" ref="H54" si="24">COUNTIF(D54:G55,21)</f>
        <v>2</v>
      </c>
      <c r="I54" s="19">
        <f>SUM(D54:G55)</f>
        <v>61</v>
      </c>
      <c r="J54" s="19">
        <f>SUM(E52:E59)</f>
        <v>50</v>
      </c>
      <c r="K54" s="19">
        <f t="shared" ref="K54" si="25">SUM(I54-J54)</f>
        <v>11</v>
      </c>
      <c r="L54" s="19">
        <v>2</v>
      </c>
    </row>
    <row r="55" spans="2:12" ht="12.75" customHeight="1" thickBot="1">
      <c r="B55" s="15"/>
      <c r="C55" s="20" t="str">
        <f>'[2]Confirmed Players'!$D$82</f>
        <v>Nuriah Haleem</v>
      </c>
      <c r="D55" s="19"/>
      <c r="E55" s="22"/>
      <c r="F55" s="19"/>
      <c r="G55" s="19"/>
      <c r="H55" s="19"/>
      <c r="I55" s="19"/>
      <c r="J55" s="19"/>
      <c r="K55" s="19"/>
      <c r="L55" s="19"/>
    </row>
    <row r="56" spans="2:12" ht="12.75" customHeight="1" thickBot="1">
      <c r="B56" s="10" t="s">
        <v>4</v>
      </c>
      <c r="C56" s="17" t="str">
        <f>'[2]Confirmed Players'!$B$96</f>
        <v>Chris Halfpenny</v>
      </c>
      <c r="D56" s="19">
        <v>21</v>
      </c>
      <c r="E56" s="19">
        <v>12</v>
      </c>
      <c r="F56" s="22"/>
      <c r="G56" s="19">
        <v>17</v>
      </c>
      <c r="H56" s="19">
        <f t="shared" ref="H56" si="26">COUNTIF(D56:G57,21)</f>
        <v>1</v>
      </c>
      <c r="I56" s="19">
        <f t="shared" ref="I56" si="27">SUM(D56:G57)</f>
        <v>50</v>
      </c>
      <c r="J56" s="19">
        <f>SUM(F52:F59)</f>
        <v>59</v>
      </c>
      <c r="K56" s="19">
        <f t="shared" ref="K56" si="28">SUM(I56-J56)</f>
        <v>-9</v>
      </c>
      <c r="L56" s="19">
        <v>3</v>
      </c>
    </row>
    <row r="57" spans="2:12" ht="12.75" customHeight="1" thickBot="1">
      <c r="B57" s="15"/>
      <c r="C57" s="20" t="str">
        <f>'[2]Confirmed Players'!$D$96</f>
        <v>Julie McGhee</v>
      </c>
      <c r="D57" s="19"/>
      <c r="E57" s="19"/>
      <c r="F57" s="22"/>
      <c r="G57" s="19"/>
      <c r="H57" s="19"/>
      <c r="I57" s="19"/>
      <c r="J57" s="19"/>
      <c r="K57" s="19"/>
      <c r="L57" s="19"/>
    </row>
    <row r="58" spans="2:12" ht="12.75" customHeight="1">
      <c r="B58" s="10" t="s">
        <v>5</v>
      </c>
      <c r="C58" s="17" t="str">
        <f>'[2]Confirmed Players'!$B$97</f>
        <v>Wayne Bridgeman</v>
      </c>
      <c r="D58" s="12">
        <v>4</v>
      </c>
      <c r="E58" s="12">
        <v>17</v>
      </c>
      <c r="F58" s="12">
        <v>21</v>
      </c>
      <c r="G58" s="94"/>
      <c r="H58" s="12">
        <f t="shared" ref="H58" si="29">COUNTIF(D58:G59,21)</f>
        <v>1</v>
      </c>
      <c r="I58" s="12">
        <f t="shared" ref="I58" si="30">SUM(D58:G59)</f>
        <v>42</v>
      </c>
      <c r="J58" s="12">
        <f>SUM(G52:G59)</f>
        <v>59</v>
      </c>
      <c r="K58" s="12">
        <f t="shared" ref="K58" si="31">SUM(I58-J58)</f>
        <v>-17</v>
      </c>
      <c r="L58" s="12">
        <v>4</v>
      </c>
    </row>
    <row r="59" spans="2:12" ht="12.75" customHeight="1" thickBot="1">
      <c r="B59" s="38"/>
      <c r="C59" s="24" t="str">
        <f>'[2]Confirmed Players'!$D$97</f>
        <v>Angela-Marie Graham</v>
      </c>
      <c r="D59" s="15"/>
      <c r="E59" s="15"/>
      <c r="F59" s="15"/>
      <c r="G59" s="95"/>
      <c r="H59" s="15"/>
      <c r="I59" s="15"/>
      <c r="J59" s="15"/>
      <c r="K59" s="15"/>
      <c r="L59" s="15"/>
    </row>
    <row r="60" spans="2:12" ht="12.75" customHeight="1">
      <c r="B60" s="26"/>
      <c r="C60" s="30"/>
      <c r="D60" s="26"/>
      <c r="E60" s="26"/>
      <c r="F60" s="26"/>
    </row>
    <row r="61" spans="2:12" ht="12.75" customHeight="1">
      <c r="B61" s="29" t="s">
        <v>55</v>
      </c>
      <c r="C61" s="30"/>
      <c r="D61" s="26"/>
      <c r="E61" s="26"/>
      <c r="F61" s="26"/>
    </row>
    <row r="62" spans="2:12" ht="12.75" customHeight="1"/>
    <row r="63" spans="2:12" ht="12.75" customHeight="1">
      <c r="B63" s="29"/>
      <c r="C63" s="26"/>
      <c r="D63" s="26"/>
      <c r="E63" s="26"/>
      <c r="F63" s="26"/>
      <c r="G63" s="26"/>
      <c r="H63" s="26"/>
      <c r="I63" s="26"/>
      <c r="J63" s="26"/>
      <c r="K63" s="26"/>
    </row>
    <row r="64" spans="2:12" ht="12.75" customHeight="1">
      <c r="B64" s="29"/>
      <c r="C64" s="26"/>
      <c r="D64" s="26"/>
      <c r="E64" s="26"/>
      <c r="F64" s="26"/>
      <c r="G64" s="26"/>
      <c r="H64" s="26"/>
      <c r="I64" s="26"/>
      <c r="J64" s="26"/>
      <c r="K64" s="26"/>
    </row>
    <row r="65" spans="2:12" ht="12.75" customHeight="1" thickBot="1">
      <c r="B65" s="29"/>
      <c r="C65" s="26"/>
      <c r="D65" s="26"/>
      <c r="E65" s="26"/>
      <c r="F65" s="26"/>
      <c r="G65" s="26"/>
      <c r="H65" s="26"/>
      <c r="I65" s="26"/>
      <c r="J65" s="26"/>
      <c r="K65" s="26"/>
    </row>
    <row r="66" spans="2:12" ht="12.75" customHeight="1">
      <c r="B66" s="1" t="str">
        <f>B1</f>
        <v>MIXED LEAGUE RESULTS - DEC 2015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customHeight="1" thickBot="1">
      <c r="B67" s="4"/>
      <c r="C67" s="5"/>
      <c r="D67" s="5"/>
      <c r="E67" s="5"/>
      <c r="F67" s="5"/>
      <c r="G67" s="5"/>
      <c r="H67" s="5"/>
      <c r="I67" s="5"/>
      <c r="J67" s="5"/>
      <c r="K67" s="5"/>
      <c r="L67" s="6"/>
    </row>
    <row r="68" spans="2:12" ht="13.5" thickBot="1"/>
    <row r="69" spans="2:12" ht="12.75" customHeight="1">
      <c r="B69" s="31" t="s">
        <v>120</v>
      </c>
      <c r="C69" s="32"/>
    </row>
    <row r="70" spans="2:12" ht="12.75" customHeight="1" thickBot="1">
      <c r="B70" s="33"/>
      <c r="C70" s="34"/>
    </row>
    <row r="71" spans="2:12" ht="7.5" customHeight="1" thickBot="1"/>
    <row r="72" spans="2:12">
      <c r="B72" s="10" t="s">
        <v>2</v>
      </c>
      <c r="C72" s="17" t="s">
        <v>121</v>
      </c>
      <c r="D72" s="10" t="s">
        <v>18</v>
      </c>
      <c r="E72" s="10" t="s">
        <v>19</v>
      </c>
      <c r="F72" s="10" t="s">
        <v>20</v>
      </c>
      <c r="G72" s="35" t="s">
        <v>122</v>
      </c>
      <c r="H72" s="36"/>
      <c r="I72" s="10" t="s">
        <v>123</v>
      </c>
    </row>
    <row r="73" spans="2:12" ht="13.5" thickBot="1">
      <c r="B73" s="38"/>
      <c r="C73" s="20" t="s">
        <v>124</v>
      </c>
      <c r="D73" s="38"/>
      <c r="E73" s="38"/>
      <c r="F73" s="38"/>
      <c r="G73" s="39" t="s">
        <v>125</v>
      </c>
      <c r="H73" s="40"/>
      <c r="I73" s="38"/>
      <c r="L73" s="118"/>
    </row>
    <row r="74" spans="2:12" ht="7.5" customHeight="1" thickBot="1">
      <c r="B74" s="41"/>
      <c r="C74" s="29"/>
      <c r="D74" s="42"/>
      <c r="F74" s="42"/>
      <c r="G74" s="29"/>
      <c r="H74" s="29"/>
      <c r="L74" s="118"/>
    </row>
    <row r="75" spans="2:12">
      <c r="B75" s="10" t="s">
        <v>3</v>
      </c>
      <c r="C75" s="17" t="s">
        <v>126</v>
      </c>
      <c r="D75" s="10" t="s">
        <v>26</v>
      </c>
      <c r="E75" s="10" t="s">
        <v>19</v>
      </c>
      <c r="F75" s="10" t="s">
        <v>27</v>
      </c>
      <c r="G75" s="35" t="s">
        <v>127</v>
      </c>
      <c r="H75" s="36"/>
      <c r="I75" s="10" t="s">
        <v>123</v>
      </c>
      <c r="L75" s="118"/>
    </row>
    <row r="76" spans="2:12" ht="13.5" thickBot="1">
      <c r="B76" s="38"/>
      <c r="C76" s="24" t="s">
        <v>103</v>
      </c>
      <c r="D76" s="38"/>
      <c r="E76" s="38"/>
      <c r="F76" s="38"/>
      <c r="G76" s="43" t="s">
        <v>128</v>
      </c>
      <c r="H76" s="44"/>
      <c r="I76" s="38"/>
      <c r="L76" s="118"/>
    </row>
    <row r="77" spans="2:12" ht="7.5" customHeight="1" thickBot="1">
      <c r="B77" s="41"/>
      <c r="C77" s="119"/>
      <c r="D77" s="42"/>
      <c r="F77" s="42"/>
      <c r="G77" s="29"/>
      <c r="H77" s="29"/>
      <c r="I77" s="29"/>
      <c r="L77" s="118"/>
    </row>
    <row r="78" spans="2:12">
      <c r="B78" s="10" t="s">
        <v>4</v>
      </c>
      <c r="C78" s="120" t="s">
        <v>129</v>
      </c>
      <c r="D78" s="10" t="s">
        <v>33</v>
      </c>
      <c r="E78" s="10" t="s">
        <v>19</v>
      </c>
      <c r="F78" s="10" t="s">
        <v>34</v>
      </c>
      <c r="G78" s="52" t="s">
        <v>130</v>
      </c>
      <c r="H78" s="63"/>
      <c r="I78" s="37" t="s">
        <v>101</v>
      </c>
      <c r="L78" s="118"/>
    </row>
    <row r="79" spans="2:12" ht="13.5" thickBot="1">
      <c r="B79" s="38"/>
      <c r="C79" s="121" t="s">
        <v>100</v>
      </c>
      <c r="D79" s="38"/>
      <c r="E79" s="38"/>
      <c r="F79" s="38"/>
      <c r="G79" s="55" t="s">
        <v>131</v>
      </c>
      <c r="H79" s="66"/>
      <c r="I79" s="38"/>
      <c r="L79" s="118"/>
    </row>
    <row r="80" spans="2:12" ht="7.5" customHeight="1" thickBot="1">
      <c r="B80" s="41"/>
      <c r="C80" s="29"/>
      <c r="D80" s="42"/>
      <c r="F80" s="42"/>
      <c r="G80" s="29"/>
      <c r="H80" s="29"/>
      <c r="L80" s="118"/>
    </row>
    <row r="81" spans="2:12">
      <c r="B81" s="10" t="s">
        <v>5</v>
      </c>
      <c r="C81" s="17" t="s">
        <v>118</v>
      </c>
      <c r="D81" s="46" t="s">
        <v>40</v>
      </c>
      <c r="E81" s="10" t="s">
        <v>19</v>
      </c>
      <c r="F81" s="10" t="s">
        <v>41</v>
      </c>
      <c r="G81" s="35" t="s">
        <v>132</v>
      </c>
      <c r="H81" s="36"/>
      <c r="I81" s="10" t="s">
        <v>85</v>
      </c>
      <c r="L81" s="118"/>
    </row>
    <row r="82" spans="2:12" ht="13.5" thickBot="1">
      <c r="B82" s="38"/>
      <c r="C82" s="24" t="s">
        <v>133</v>
      </c>
      <c r="D82" s="47"/>
      <c r="E82" s="38"/>
      <c r="F82" s="38"/>
      <c r="G82" s="39" t="s">
        <v>134</v>
      </c>
      <c r="H82" s="40"/>
      <c r="I82" s="38"/>
      <c r="L82" s="118"/>
    </row>
    <row r="83" spans="2:12" ht="7.5" customHeight="1">
      <c r="B83" s="41"/>
      <c r="C83" s="29"/>
      <c r="D83" s="42"/>
      <c r="F83" s="42"/>
      <c r="G83" s="29"/>
      <c r="H83" s="29"/>
      <c r="L83" s="118"/>
    </row>
    <row r="84" spans="2:12" ht="13.5" thickBot="1">
      <c r="G84" s="29"/>
      <c r="H84" s="29"/>
    </row>
    <row r="85" spans="2:12" ht="12.75" customHeight="1">
      <c r="B85" s="31" t="s">
        <v>109</v>
      </c>
      <c r="C85" s="32"/>
      <c r="G85" s="29"/>
      <c r="H85" s="29"/>
    </row>
    <row r="86" spans="2:12" ht="7.5" customHeight="1" thickBot="1">
      <c r="B86" s="33"/>
      <c r="C86" s="34"/>
      <c r="G86" s="29"/>
      <c r="H86" s="29"/>
    </row>
    <row r="87" spans="2:12" ht="13.5" thickBot="1">
      <c r="G87" s="29"/>
      <c r="H87" s="29"/>
    </row>
    <row r="88" spans="2:12" ht="12.75" customHeight="1">
      <c r="B88" s="122">
        <v>1</v>
      </c>
      <c r="C88" s="17" t="s">
        <v>121</v>
      </c>
      <c r="D88" s="123" t="s">
        <v>2</v>
      </c>
      <c r="E88" s="10" t="s">
        <v>19</v>
      </c>
      <c r="F88" s="10" t="s">
        <v>3</v>
      </c>
      <c r="G88" s="35" t="s">
        <v>126</v>
      </c>
      <c r="H88" s="36"/>
      <c r="I88" s="10" t="s">
        <v>29</v>
      </c>
    </row>
    <row r="89" spans="2:12" ht="17.25" customHeight="1" thickBot="1">
      <c r="B89" s="13"/>
      <c r="C89" s="20" t="s">
        <v>124</v>
      </c>
      <c r="D89" s="124"/>
      <c r="E89" s="38"/>
      <c r="F89" s="38"/>
      <c r="G89" s="43" t="s">
        <v>103</v>
      </c>
      <c r="H89" s="44"/>
      <c r="I89" s="38"/>
    </row>
    <row r="90" spans="2:12" ht="13.5" thickBot="1">
      <c r="B90" s="41"/>
      <c r="G90" s="29"/>
      <c r="H90" s="29"/>
      <c r="I90" s="29"/>
    </row>
    <row r="91" spans="2:12">
      <c r="B91" s="12">
        <v>2</v>
      </c>
      <c r="C91" s="17" t="s">
        <v>129</v>
      </c>
      <c r="D91" s="46" t="s">
        <v>4</v>
      </c>
      <c r="E91" s="10" t="s">
        <v>19</v>
      </c>
      <c r="F91" s="10" t="s">
        <v>5</v>
      </c>
      <c r="G91" s="35" t="s">
        <v>132</v>
      </c>
      <c r="H91" s="36"/>
      <c r="I91" s="10" t="s">
        <v>135</v>
      </c>
    </row>
    <row r="92" spans="2:12" ht="13.5" thickBot="1">
      <c r="B92" s="15"/>
      <c r="C92" s="24" t="s">
        <v>100</v>
      </c>
      <c r="D92" s="47"/>
      <c r="E92" s="38"/>
      <c r="F92" s="38"/>
      <c r="G92" s="39" t="s">
        <v>134</v>
      </c>
      <c r="H92" s="40"/>
      <c r="I92" s="38"/>
    </row>
    <row r="93" spans="2:12">
      <c r="B93" s="26"/>
      <c r="C93" s="27"/>
      <c r="D93" s="48"/>
      <c r="E93" s="26"/>
      <c r="F93" s="49"/>
      <c r="G93" s="50"/>
      <c r="H93" s="30"/>
      <c r="I93" s="26"/>
    </row>
    <row r="94" spans="2:12" ht="13.5" thickBot="1">
      <c r="B94" s="26"/>
      <c r="C94" s="27"/>
      <c r="D94" s="48"/>
      <c r="E94" s="26"/>
      <c r="F94" s="49"/>
      <c r="G94" s="50"/>
      <c r="H94" s="30"/>
      <c r="I94" s="26"/>
    </row>
    <row r="95" spans="2:12">
      <c r="B95" s="31" t="s">
        <v>110</v>
      </c>
      <c r="C95" s="32"/>
    </row>
    <row r="96" spans="2:12" ht="13.5" customHeight="1" thickBot="1">
      <c r="B96" s="33"/>
      <c r="C96" s="34"/>
    </row>
    <row r="97" spans="2:12" ht="12.75" customHeight="1" thickBot="1"/>
    <row r="98" spans="2:12" ht="13.5" customHeight="1">
      <c r="B98" s="12">
        <v>1</v>
      </c>
      <c r="C98" s="17" t="s">
        <v>126</v>
      </c>
      <c r="D98" s="10" t="s">
        <v>19</v>
      </c>
      <c r="E98" s="125" t="s">
        <v>134</v>
      </c>
      <c r="F98" s="126"/>
      <c r="G98" s="8" t="s">
        <v>136</v>
      </c>
      <c r="H98" s="69"/>
      <c r="I98" s="70"/>
    </row>
    <row r="99" spans="2:12" ht="13.5" customHeight="1" thickBot="1">
      <c r="B99" s="15"/>
      <c r="C99" s="20" t="s">
        <v>103</v>
      </c>
      <c r="D99" s="38"/>
      <c r="E99" s="127" t="s">
        <v>132</v>
      </c>
      <c r="F99" s="128"/>
      <c r="G99" s="73"/>
      <c r="H99" s="74"/>
      <c r="I99" s="75"/>
    </row>
    <row r="100" spans="2:12" ht="12.75" customHeight="1">
      <c r="H100" s="29"/>
    </row>
    <row r="101" spans="2:12" ht="13.5" customHeight="1" thickBot="1"/>
    <row r="102" spans="2:12" ht="15.75" customHeight="1">
      <c r="B102" s="76" t="s">
        <v>53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8"/>
    </row>
    <row r="103" spans="2:12" ht="17.25" customHeight="1" thickBot="1">
      <c r="B103" s="79"/>
      <c r="C103" s="80"/>
      <c r="D103" s="80"/>
      <c r="E103" s="80"/>
      <c r="F103" s="80"/>
      <c r="G103" s="80"/>
      <c r="H103" s="80"/>
      <c r="I103" s="80"/>
      <c r="J103" s="80"/>
      <c r="K103" s="80"/>
      <c r="L103" s="81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82"/>
    </row>
    <row r="131" spans="1:1" ht="13.5" customHeight="1">
      <c r="A131" s="82"/>
    </row>
  </sheetData>
  <sheetProtection password="DEF3" sheet="1" objects="1" scenarios="1"/>
  <mergeCells count="251">
    <mergeCell ref="B102:L103"/>
    <mergeCell ref="B95:C96"/>
    <mergeCell ref="B98:B99"/>
    <mergeCell ref="D98:D99"/>
    <mergeCell ref="E98:F98"/>
    <mergeCell ref="G98:I99"/>
    <mergeCell ref="E99:F99"/>
    <mergeCell ref="B91:B92"/>
    <mergeCell ref="D91:D92"/>
    <mergeCell ref="E91:E92"/>
    <mergeCell ref="F91:F92"/>
    <mergeCell ref="G91:H91"/>
    <mergeCell ref="I91:I92"/>
    <mergeCell ref="G92:H92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G89:H89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B75:B76"/>
    <mergeCell ref="D75:D76"/>
    <mergeCell ref="E75:E76"/>
    <mergeCell ref="F75:F76"/>
    <mergeCell ref="G75:H75"/>
    <mergeCell ref="I75:I76"/>
    <mergeCell ref="G76:H76"/>
    <mergeCell ref="L58:L59"/>
    <mergeCell ref="B66:L67"/>
    <mergeCell ref="B69:C70"/>
    <mergeCell ref="B72:B73"/>
    <mergeCell ref="D72:D73"/>
    <mergeCell ref="E72:E73"/>
    <mergeCell ref="F72:F73"/>
    <mergeCell ref="G72:H72"/>
    <mergeCell ref="I72:I73"/>
    <mergeCell ref="G73:H73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94"/>
  <sheetViews>
    <sheetView zoomScaleNormal="100" workbookViewId="0">
      <pane ySplit="2" topLeftCell="A3" activePane="bottomLeft" state="frozen"/>
      <selection activeCell="O24" sqref="O24"/>
      <selection pane="bottomLeft" activeCell="O24" sqref="O24"/>
    </sheetView>
  </sheetViews>
  <sheetFormatPr defaultRowHeight="12.75"/>
  <cols>
    <col min="1" max="1" width="2" customWidth="1"/>
    <col min="2" max="2" width="3" customWidth="1"/>
    <col min="3" max="3" width="20" customWidth="1"/>
    <col min="4" max="5" width="7.42578125" customWidth="1"/>
    <col min="6" max="7" width="7.28515625" customWidth="1"/>
    <col min="8" max="11" width="7.7109375" customWidth="1"/>
    <col min="12" max="12" width="7.85546875" customWidth="1"/>
    <col min="13" max="13" width="8" customWidth="1"/>
  </cols>
  <sheetData>
    <row r="1" spans="2:13" ht="11.25" customHeight="1">
      <c r="B1" s="1" t="s">
        <v>137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ht="12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2" t="s">
        <v>11</v>
      </c>
    </row>
    <row r="6" spans="2:13" ht="12.75" customHeight="1" thickBot="1">
      <c r="B6" s="13"/>
      <c r="C6" s="14"/>
      <c r="D6" s="15"/>
      <c r="E6" s="15"/>
      <c r="F6" s="15"/>
      <c r="G6" s="15"/>
      <c r="H6" s="15"/>
      <c r="I6" s="15"/>
      <c r="J6" s="16"/>
      <c r="K6" s="16"/>
      <c r="L6" s="16"/>
      <c r="M6" s="15"/>
    </row>
    <row r="7" spans="2:13" ht="12.75" customHeight="1" thickBot="1">
      <c r="B7" s="8" t="s">
        <v>2</v>
      </c>
      <c r="C7" s="17" t="str">
        <f>'[2]Confirmed Players'!$B$24</f>
        <v>Paul Freeman</v>
      </c>
      <c r="D7" s="18"/>
      <c r="E7" s="19">
        <v>21</v>
      </c>
      <c r="F7" s="19">
        <v>21</v>
      </c>
      <c r="G7" s="19">
        <v>21</v>
      </c>
      <c r="H7" s="19">
        <v>21</v>
      </c>
      <c r="I7" s="19">
        <f>COUNTIF(D7:H8,21)</f>
        <v>4</v>
      </c>
      <c r="J7" s="19">
        <f>SUM(D7:H8)</f>
        <v>84</v>
      </c>
      <c r="K7" s="19">
        <f>SUM(D7:D16)</f>
        <v>32</v>
      </c>
      <c r="L7" s="19">
        <f>SUM(J7-K7)</f>
        <v>52</v>
      </c>
      <c r="M7" s="19">
        <v>1</v>
      </c>
    </row>
    <row r="8" spans="2:13" ht="12.75" customHeight="1" thickBot="1">
      <c r="B8" s="13"/>
      <c r="C8" s="20" t="str">
        <f>'[2]Confirmed Players'!$D$24</f>
        <v>Lawrence Nemostothy</v>
      </c>
      <c r="D8" s="18"/>
      <c r="E8" s="19"/>
      <c r="F8" s="19"/>
      <c r="G8" s="19"/>
      <c r="H8" s="19"/>
      <c r="I8" s="19"/>
      <c r="J8" s="19"/>
      <c r="K8" s="19"/>
      <c r="L8" s="19"/>
      <c r="M8" s="19"/>
    </row>
    <row r="9" spans="2:13" ht="12.75" customHeight="1" thickBot="1">
      <c r="B9" s="10" t="s">
        <v>3</v>
      </c>
      <c r="C9" s="21" t="str">
        <f>'[2]Confirmed Players'!$B$25</f>
        <v>Rajie Nagahawatte</v>
      </c>
      <c r="D9" s="19">
        <v>6</v>
      </c>
      <c r="E9" s="22"/>
      <c r="F9" s="19">
        <v>13</v>
      </c>
      <c r="G9" s="19">
        <v>21</v>
      </c>
      <c r="H9" s="19">
        <v>15</v>
      </c>
      <c r="I9" s="19">
        <f t="shared" ref="I9" si="0">COUNTIF(D9:H10,21)</f>
        <v>1</v>
      </c>
      <c r="J9" s="19">
        <f t="shared" ref="J9" si="1">SUM(D9:H10)</f>
        <v>55</v>
      </c>
      <c r="K9" s="12">
        <f>SUM(E7:E16)</f>
        <v>83</v>
      </c>
      <c r="L9" s="19">
        <f t="shared" ref="L9" si="2">SUM(J9-K9)</f>
        <v>-28</v>
      </c>
      <c r="M9" s="19">
        <v>4</v>
      </c>
    </row>
    <row r="10" spans="2:13" ht="12.75" customHeight="1" thickBot="1">
      <c r="B10" s="15"/>
      <c r="C10" s="20" t="str">
        <f>'[2]Confirmed Players'!$D$25</f>
        <v>Asher Harding</v>
      </c>
      <c r="D10" s="19"/>
      <c r="E10" s="22"/>
      <c r="F10" s="19"/>
      <c r="G10" s="19"/>
      <c r="H10" s="19"/>
      <c r="I10" s="19"/>
      <c r="J10" s="19"/>
      <c r="K10" s="15"/>
      <c r="L10" s="19"/>
      <c r="M10" s="19"/>
    </row>
    <row r="11" spans="2:13" ht="12.75" customHeight="1" thickBot="1">
      <c r="B11" s="10" t="s">
        <v>4</v>
      </c>
      <c r="C11" s="17" t="str">
        <f>'[2]Confirmed Players'!$B$19</f>
        <v>Simon Reed</v>
      </c>
      <c r="D11" s="19">
        <v>16</v>
      </c>
      <c r="E11" s="19">
        <v>21</v>
      </c>
      <c r="F11" s="22"/>
      <c r="G11" s="19">
        <v>21</v>
      </c>
      <c r="H11" s="19">
        <v>21</v>
      </c>
      <c r="I11" s="19">
        <f t="shared" ref="I11" si="3">COUNTIF(D11:H12,21)</f>
        <v>3</v>
      </c>
      <c r="J11" s="19">
        <f t="shared" ref="J11" si="4">SUM(D11:H12)</f>
        <v>79</v>
      </c>
      <c r="K11" s="12">
        <f>SUM(F7:F16)</f>
        <v>64</v>
      </c>
      <c r="L11" s="19">
        <f t="shared" ref="L11" si="5">SUM(J11-K11)</f>
        <v>15</v>
      </c>
      <c r="M11" s="19">
        <v>2</v>
      </c>
    </row>
    <row r="12" spans="2:13" ht="12.75" customHeight="1" thickBot="1">
      <c r="B12" s="15"/>
      <c r="C12" s="20" t="str">
        <f>'[2]Confirmed Players'!$D$19</f>
        <v>Akul Patel</v>
      </c>
      <c r="D12" s="19"/>
      <c r="E12" s="19"/>
      <c r="F12" s="22"/>
      <c r="G12" s="19"/>
      <c r="H12" s="19"/>
      <c r="I12" s="19"/>
      <c r="J12" s="19"/>
      <c r="K12" s="15"/>
      <c r="L12" s="19"/>
      <c r="M12" s="19"/>
    </row>
    <row r="13" spans="2:13" ht="12.75" customHeight="1" thickBot="1">
      <c r="B13" s="10" t="s">
        <v>5</v>
      </c>
      <c r="C13" s="17" t="str">
        <f>'[2]Confirmed Players'!$B$10</f>
        <v>MItch McGugan</v>
      </c>
      <c r="D13" s="19">
        <v>5</v>
      </c>
      <c r="E13" s="19">
        <v>20</v>
      </c>
      <c r="F13" s="19">
        <v>10</v>
      </c>
      <c r="G13" s="22"/>
      <c r="H13" s="23">
        <v>19</v>
      </c>
      <c r="I13" s="19">
        <f>COUNTIF(D13:H14,21)</f>
        <v>0</v>
      </c>
      <c r="J13" s="19">
        <f t="shared" ref="J13" si="6">SUM(D13:H14)</f>
        <v>54</v>
      </c>
      <c r="K13" s="12">
        <f>SUM(G7:G16)</f>
        <v>84</v>
      </c>
      <c r="L13" s="19">
        <f t="shared" ref="L13" si="7">SUM(J13-K13)</f>
        <v>-30</v>
      </c>
      <c r="M13" s="19">
        <v>5</v>
      </c>
    </row>
    <row r="14" spans="2:13" ht="12.75" customHeight="1" thickBot="1">
      <c r="B14" s="15"/>
      <c r="C14" s="24" t="str">
        <f>'[2]Confirmed Players'!$D$10</f>
        <v>Ian Robinson</v>
      </c>
      <c r="D14" s="19"/>
      <c r="E14" s="19"/>
      <c r="F14" s="19"/>
      <c r="G14" s="22"/>
      <c r="H14" s="23"/>
      <c r="I14" s="19"/>
      <c r="J14" s="19"/>
      <c r="K14" s="15"/>
      <c r="L14" s="19"/>
      <c r="M14" s="19"/>
    </row>
    <row r="15" spans="2:13" ht="12.75" customHeight="1" thickBot="1">
      <c r="B15" s="10" t="s">
        <v>6</v>
      </c>
      <c r="C15" s="17" t="str">
        <f>'[2]Confirmed Players'!$B$18</f>
        <v>Kris  Ramjeeawan</v>
      </c>
      <c r="D15" s="19">
        <v>5</v>
      </c>
      <c r="E15" s="19">
        <v>21</v>
      </c>
      <c r="F15" s="19">
        <v>20</v>
      </c>
      <c r="G15" s="23">
        <v>21</v>
      </c>
      <c r="H15" s="25"/>
      <c r="I15" s="19">
        <f t="shared" ref="I15" si="8">COUNTIF(D15:H16,21)</f>
        <v>2</v>
      </c>
      <c r="J15" s="19">
        <f t="shared" ref="J15" si="9">SUM(D15:H16)</f>
        <v>67</v>
      </c>
      <c r="K15" s="12">
        <f>SUM(H7:H16)</f>
        <v>76</v>
      </c>
      <c r="L15" s="19">
        <f t="shared" ref="L15" si="10">SUM(J15-K15)</f>
        <v>-9</v>
      </c>
      <c r="M15" s="19">
        <v>3</v>
      </c>
    </row>
    <row r="16" spans="2:13" ht="12.75" customHeight="1" thickBot="1">
      <c r="B16" s="15"/>
      <c r="C16" s="24" t="str">
        <f>'[2]Confirmed Players'!$D$18</f>
        <v>Mudasur</v>
      </c>
      <c r="D16" s="19"/>
      <c r="E16" s="19"/>
      <c r="F16" s="19"/>
      <c r="G16" s="23"/>
      <c r="H16" s="25"/>
      <c r="I16" s="19"/>
      <c r="J16" s="19"/>
      <c r="K16" s="15"/>
      <c r="L16" s="19"/>
      <c r="M16" s="19"/>
    </row>
    <row r="17" spans="2:12" ht="12.75" customHeight="1">
      <c r="C17" s="30"/>
      <c r="D17" s="26"/>
      <c r="E17" s="26"/>
      <c r="F17" s="26"/>
    </row>
    <row r="18" spans="2:12" ht="12.75" customHeight="1">
      <c r="B18" s="29" t="s">
        <v>12</v>
      </c>
      <c r="C18" s="30"/>
      <c r="D18" s="26"/>
      <c r="E18" s="26"/>
      <c r="F18" s="26"/>
    </row>
    <row r="19" spans="2:12" ht="12.75" customHeight="1" thickBot="1"/>
    <row r="20" spans="2:12" ht="12.75" customHeight="1">
      <c r="B20" s="8" t="s">
        <v>13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2" t="s">
        <v>11</v>
      </c>
    </row>
    <row r="21" spans="2:12" ht="12.75" customHeight="1" thickBot="1">
      <c r="B21" s="13"/>
      <c r="C21" s="14"/>
      <c r="D21" s="15"/>
      <c r="E21" s="15"/>
      <c r="F21" s="15"/>
      <c r="G21" s="15"/>
      <c r="H21" s="15"/>
      <c r="I21" s="16"/>
      <c r="J21" s="16"/>
      <c r="K21" s="16"/>
      <c r="L21" s="15"/>
    </row>
    <row r="22" spans="2:12" ht="12.75" customHeight="1" thickBot="1">
      <c r="B22" s="8" t="s">
        <v>2</v>
      </c>
      <c r="C22" s="17" t="str">
        <f>'[2]Confirmed Players'!$B$20</f>
        <v>Jerry Cheng</v>
      </c>
      <c r="D22" s="18"/>
      <c r="E22" s="19">
        <v>21</v>
      </c>
      <c r="F22" s="19">
        <v>21</v>
      </c>
      <c r="G22" s="19">
        <v>21</v>
      </c>
      <c r="H22" s="19">
        <f>COUNTIF(D22:G23,21)</f>
        <v>3</v>
      </c>
      <c r="I22" s="19">
        <f>SUM(D22:G23)</f>
        <v>63</v>
      </c>
      <c r="J22" s="19">
        <f>SUM(D22:D29)</f>
        <v>50</v>
      </c>
      <c r="K22" s="19">
        <f>SUM(I22-J22)</f>
        <v>13</v>
      </c>
      <c r="L22" s="19">
        <v>1</v>
      </c>
    </row>
    <row r="23" spans="2:12" ht="12.75" customHeight="1" thickBot="1">
      <c r="B23" s="13"/>
      <c r="C23" s="20" t="str">
        <f>'[2]Confirmed Players'!$D$20</f>
        <v>Aaron Cheng</v>
      </c>
      <c r="D23" s="18"/>
      <c r="E23" s="19"/>
      <c r="F23" s="19"/>
      <c r="G23" s="19"/>
      <c r="H23" s="19"/>
      <c r="I23" s="19"/>
      <c r="J23" s="19"/>
      <c r="K23" s="19"/>
      <c r="L23" s="19"/>
    </row>
    <row r="24" spans="2:12" ht="12.75" customHeight="1" thickBot="1">
      <c r="B24" s="10" t="s">
        <v>3</v>
      </c>
      <c r="C24" s="21" t="str">
        <f>'[2]Confirmed Players'!$B$15</f>
        <v>William Hutchinson</v>
      </c>
      <c r="D24" s="19">
        <v>15</v>
      </c>
      <c r="E24" s="22"/>
      <c r="F24" s="19">
        <v>16</v>
      </c>
      <c r="G24" s="19">
        <v>8</v>
      </c>
      <c r="H24" s="19">
        <f t="shared" ref="H24" si="11">COUNTIF(D24:G25,21)</f>
        <v>0</v>
      </c>
      <c r="I24" s="19">
        <f>SUM(D24:G25)</f>
        <v>39</v>
      </c>
      <c r="J24" s="19">
        <f>SUM(E22:E29)</f>
        <v>63</v>
      </c>
      <c r="K24" s="19">
        <f t="shared" ref="K24" si="12">SUM(I24-J24)</f>
        <v>-24</v>
      </c>
      <c r="L24" s="19">
        <v>4</v>
      </c>
    </row>
    <row r="25" spans="2:12" ht="12.75" customHeight="1" thickBot="1">
      <c r="B25" s="15"/>
      <c r="C25" s="20" t="str">
        <f>'[2]Confirmed Players'!$D$15</f>
        <v>Stuart Mannering</v>
      </c>
      <c r="D25" s="19"/>
      <c r="E25" s="22"/>
      <c r="F25" s="19"/>
      <c r="G25" s="19"/>
      <c r="H25" s="19"/>
      <c r="I25" s="19"/>
      <c r="J25" s="19"/>
      <c r="K25" s="19"/>
      <c r="L25" s="19"/>
    </row>
    <row r="26" spans="2:12" ht="12.75" customHeight="1" thickBot="1">
      <c r="B26" s="10" t="s">
        <v>4</v>
      </c>
      <c r="C26" s="17" t="str">
        <f>'[2]Confirmed Players'!$B$23</f>
        <v>Tom Long</v>
      </c>
      <c r="D26" s="19">
        <v>15</v>
      </c>
      <c r="E26" s="19">
        <v>21</v>
      </c>
      <c r="F26" s="22"/>
      <c r="G26" s="19">
        <v>18</v>
      </c>
      <c r="H26" s="19">
        <f t="shared" ref="H26" si="13">COUNTIF(D26:G27,21)</f>
        <v>1</v>
      </c>
      <c r="I26" s="19">
        <f t="shared" ref="I26" si="14">SUM(D26:G27)</f>
        <v>54</v>
      </c>
      <c r="J26" s="19">
        <f>SUM(F22:F29)</f>
        <v>58</v>
      </c>
      <c r="K26" s="19">
        <f t="shared" ref="K26" si="15">SUM(I26-J26)</f>
        <v>-4</v>
      </c>
      <c r="L26" s="19">
        <v>3</v>
      </c>
    </row>
    <row r="27" spans="2:12" ht="12.75" customHeight="1" thickBot="1">
      <c r="B27" s="15"/>
      <c r="C27" s="20" t="str">
        <f>'[2]Confirmed Players'!$D$23</f>
        <v>Guy Jones</v>
      </c>
      <c r="D27" s="19"/>
      <c r="E27" s="19"/>
      <c r="F27" s="22"/>
      <c r="G27" s="19"/>
      <c r="H27" s="19"/>
      <c r="I27" s="19"/>
      <c r="J27" s="19"/>
      <c r="K27" s="19"/>
      <c r="L27" s="19"/>
    </row>
    <row r="28" spans="2:12" ht="12.75" customHeight="1" thickBot="1">
      <c r="B28" s="10" t="s">
        <v>5</v>
      </c>
      <c r="C28" s="17" t="str">
        <f>'[2]Confirmed Players'!$B$11</f>
        <v>Man Hei Lee</v>
      </c>
      <c r="D28" s="19">
        <v>20</v>
      </c>
      <c r="E28" s="19">
        <v>21</v>
      </c>
      <c r="F28" s="19">
        <v>21</v>
      </c>
      <c r="G28" s="22"/>
      <c r="H28" s="19">
        <f t="shared" ref="H28" si="16">COUNTIF(D28:G29,21)</f>
        <v>2</v>
      </c>
      <c r="I28" s="19">
        <f t="shared" ref="I28" si="17">SUM(D28:G29)</f>
        <v>62</v>
      </c>
      <c r="J28" s="19">
        <f>SUM(G22:G29)</f>
        <v>47</v>
      </c>
      <c r="K28" s="19">
        <f t="shared" ref="K28" si="18">SUM(I28-J28)</f>
        <v>15</v>
      </c>
      <c r="L28" s="19">
        <v>2</v>
      </c>
    </row>
    <row r="29" spans="2:12" ht="12.75" customHeight="1" thickBot="1">
      <c r="B29" s="15"/>
      <c r="C29" s="24" t="str">
        <f>'[2]Confirmed Players'!$D$11</f>
        <v>Leon Jake Lim</v>
      </c>
      <c r="D29" s="19"/>
      <c r="E29" s="19"/>
      <c r="F29" s="19"/>
      <c r="G29" s="22"/>
      <c r="H29" s="19"/>
      <c r="I29" s="19"/>
      <c r="J29" s="19"/>
      <c r="K29" s="19"/>
      <c r="L29" s="19"/>
    </row>
    <row r="30" spans="2:12" ht="12.75" customHeight="1">
      <c r="B30" s="26"/>
      <c r="C30" s="27"/>
      <c r="D30" s="26"/>
      <c r="E30" s="26"/>
      <c r="F30" s="26"/>
      <c r="G30" s="28"/>
      <c r="H30" s="26"/>
      <c r="I30" s="26"/>
      <c r="J30" s="26"/>
      <c r="K30" s="26"/>
      <c r="L30" s="26"/>
    </row>
    <row r="31" spans="2:12" ht="12.75" customHeight="1">
      <c r="B31" s="26"/>
      <c r="C31" s="30"/>
      <c r="D31" s="26"/>
      <c r="E31" s="26"/>
      <c r="F31" s="26"/>
    </row>
    <row r="32" spans="2:12" ht="12.75" customHeight="1">
      <c r="B32" s="29" t="s">
        <v>55</v>
      </c>
      <c r="C32" s="30"/>
      <c r="D32" s="26"/>
      <c r="E32" s="26"/>
      <c r="F32" s="26"/>
    </row>
    <row r="33" spans="2:12" ht="12.75" customHeight="1"/>
    <row r="34" spans="2:12" ht="12.75" customHeight="1" thickBot="1">
      <c r="B34" s="29"/>
      <c r="C34" s="30"/>
      <c r="D34" s="26"/>
      <c r="E34" s="26"/>
      <c r="F34" s="26"/>
      <c r="G34" s="26"/>
      <c r="H34" s="26"/>
      <c r="I34" s="26"/>
      <c r="J34" s="26"/>
      <c r="K34" s="26"/>
    </row>
    <row r="35" spans="2:12" ht="12.75" customHeight="1">
      <c r="B35" s="8" t="s">
        <v>14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2" t="s">
        <v>11</v>
      </c>
    </row>
    <row r="36" spans="2:12" ht="12.75" customHeight="1" thickBot="1">
      <c r="B36" s="13"/>
      <c r="C36" s="14"/>
      <c r="D36" s="15"/>
      <c r="E36" s="15"/>
      <c r="F36" s="15"/>
      <c r="G36" s="15"/>
      <c r="H36" s="15"/>
      <c r="I36" s="16"/>
      <c r="J36" s="16"/>
      <c r="K36" s="16"/>
      <c r="L36" s="15"/>
    </row>
    <row r="37" spans="2:12" ht="12.75" customHeight="1" thickBot="1">
      <c r="B37" s="8" t="s">
        <v>2</v>
      </c>
      <c r="C37" s="17" t="str">
        <f>'[2]Confirmed Players'!$B$13</f>
        <v>Adam Dudley</v>
      </c>
      <c r="D37" s="18"/>
      <c r="E37" s="19">
        <v>21</v>
      </c>
      <c r="F37" s="19">
        <v>21</v>
      </c>
      <c r="G37" s="19">
        <v>21</v>
      </c>
      <c r="H37" s="19">
        <f>COUNTIF(D37:G38,21)</f>
        <v>3</v>
      </c>
      <c r="I37" s="19">
        <f>SUM(D37:G38)</f>
        <v>63</v>
      </c>
      <c r="J37" s="19">
        <f>SUM(D37:D44)</f>
        <v>47</v>
      </c>
      <c r="K37" s="19">
        <f>SUM(I37-J37)</f>
        <v>16</v>
      </c>
      <c r="L37" s="19">
        <v>1</v>
      </c>
    </row>
    <row r="38" spans="2:12" ht="12.75" customHeight="1" thickBot="1">
      <c r="B38" s="13"/>
      <c r="C38" s="20" t="str">
        <f>'[2]Confirmed Players'!$D$13</f>
        <v>Craig Taylor</v>
      </c>
      <c r="D38" s="18"/>
      <c r="E38" s="19"/>
      <c r="F38" s="19"/>
      <c r="G38" s="19"/>
      <c r="H38" s="19"/>
      <c r="I38" s="19"/>
      <c r="J38" s="19"/>
      <c r="K38" s="19"/>
      <c r="L38" s="19"/>
    </row>
    <row r="39" spans="2:12" ht="12.75" customHeight="1" thickBot="1">
      <c r="B39" s="10" t="s">
        <v>3</v>
      </c>
      <c r="C39" s="21" t="str">
        <f>'[2]Confirmed Players'!$B$14</f>
        <v>Shakti Gurang</v>
      </c>
      <c r="D39" s="19">
        <v>13</v>
      </c>
      <c r="E39" s="22"/>
      <c r="F39" s="19">
        <v>18</v>
      </c>
      <c r="G39" s="19">
        <v>20</v>
      </c>
      <c r="H39" s="19">
        <f t="shared" ref="H39" si="19">COUNTIF(D39:G40,21)</f>
        <v>0</v>
      </c>
      <c r="I39" s="19">
        <f>SUM(D39:G40)</f>
        <v>51</v>
      </c>
      <c r="J39" s="19">
        <f>SUM(E37:E44)</f>
        <v>63</v>
      </c>
      <c r="K39" s="19">
        <f t="shared" ref="K39" si="20">SUM(I39-J39)</f>
        <v>-12</v>
      </c>
      <c r="L39" s="19">
        <v>4</v>
      </c>
    </row>
    <row r="40" spans="2:12" ht="12.75" customHeight="1" thickBot="1">
      <c r="B40" s="15"/>
      <c r="C40" s="20" t="str">
        <f>'[2]Confirmed Players'!$D$14</f>
        <v>Kabir Limbu</v>
      </c>
      <c r="D40" s="19"/>
      <c r="E40" s="22"/>
      <c r="F40" s="19"/>
      <c r="G40" s="19"/>
      <c r="H40" s="19"/>
      <c r="I40" s="19"/>
      <c r="J40" s="19"/>
      <c r="K40" s="19"/>
      <c r="L40" s="19"/>
    </row>
    <row r="41" spans="2:12" ht="12.75" customHeight="1" thickBot="1">
      <c r="B41" s="10" t="s">
        <v>4</v>
      </c>
      <c r="C41" s="17" t="str">
        <f>'[2]Confirmed Players'!$B$17</f>
        <v>Martin Lieu</v>
      </c>
      <c r="D41" s="19">
        <v>18</v>
      </c>
      <c r="E41" s="19">
        <v>21</v>
      </c>
      <c r="F41" s="22"/>
      <c r="G41" s="19">
        <v>21</v>
      </c>
      <c r="H41" s="19">
        <f t="shared" ref="H41" si="21">COUNTIF(D41:G42,21)</f>
        <v>2</v>
      </c>
      <c r="I41" s="19">
        <f t="shared" ref="I41" si="22">SUM(D41:G42)</f>
        <v>60</v>
      </c>
      <c r="J41" s="19">
        <f>SUM(F37:F44)</f>
        <v>48</v>
      </c>
      <c r="K41" s="19">
        <f t="shared" ref="K41" si="23">SUM(I41-J41)</f>
        <v>12</v>
      </c>
      <c r="L41" s="19">
        <v>2</v>
      </c>
    </row>
    <row r="42" spans="2:12" ht="12.75" customHeight="1" thickBot="1">
      <c r="B42" s="15"/>
      <c r="C42" s="20" t="str">
        <f>'[2]Confirmed Players'!$D$17</f>
        <v>Terry Wong</v>
      </c>
      <c r="D42" s="19"/>
      <c r="E42" s="19"/>
      <c r="F42" s="22"/>
      <c r="G42" s="19"/>
      <c r="H42" s="19"/>
      <c r="I42" s="19"/>
      <c r="J42" s="19"/>
      <c r="K42" s="19"/>
      <c r="L42" s="19"/>
    </row>
    <row r="43" spans="2:12" ht="12.75" customHeight="1" thickBot="1">
      <c r="B43" s="10" t="s">
        <v>5</v>
      </c>
      <c r="C43" s="17" t="str">
        <f>'[2]Confirmed Players'!$B$9</f>
        <v xml:space="preserve">Webster Hooper </v>
      </c>
      <c r="D43" s="19">
        <v>16</v>
      </c>
      <c r="E43" s="19">
        <v>21</v>
      </c>
      <c r="F43" s="19">
        <v>9</v>
      </c>
      <c r="G43" s="22"/>
      <c r="H43" s="19">
        <f t="shared" ref="H43" si="24">COUNTIF(D43:G44,21)</f>
        <v>1</v>
      </c>
      <c r="I43" s="19">
        <f t="shared" ref="I43" si="25">SUM(D43:G44)</f>
        <v>46</v>
      </c>
      <c r="J43" s="19">
        <f>SUM(G37:G44)</f>
        <v>62</v>
      </c>
      <c r="K43" s="19">
        <f t="shared" ref="K43" si="26">SUM(I43-J43)</f>
        <v>-16</v>
      </c>
      <c r="L43" s="19">
        <v>3</v>
      </c>
    </row>
    <row r="44" spans="2:12" ht="12.75" customHeight="1" thickBot="1">
      <c r="B44" s="15"/>
      <c r="C44" s="24" t="str">
        <f>'[2]Confirmed Players'!$D$9</f>
        <v>Matt Hilson</v>
      </c>
      <c r="D44" s="19"/>
      <c r="E44" s="19"/>
      <c r="F44" s="19"/>
      <c r="G44" s="22"/>
      <c r="H44" s="19"/>
      <c r="I44" s="19"/>
      <c r="J44" s="19"/>
      <c r="K44" s="19"/>
      <c r="L44" s="19"/>
    </row>
    <row r="45" spans="2:12" ht="12.75" customHeight="1">
      <c r="B45" s="26"/>
      <c r="C45" s="30"/>
      <c r="D45" s="26"/>
      <c r="E45" s="26"/>
      <c r="F45" s="26"/>
    </row>
    <row r="46" spans="2:12" ht="12.75" customHeight="1">
      <c r="B46" s="29" t="s">
        <v>55</v>
      </c>
      <c r="C46" s="30"/>
      <c r="D46" s="26"/>
      <c r="E46" s="26"/>
      <c r="F46" s="26"/>
    </row>
    <row r="47" spans="2:12" ht="12.75" customHeight="1"/>
    <row r="48" spans="2:12" ht="12.75" customHeight="1" thickBot="1"/>
    <row r="49" spans="2:13" ht="12.75" customHeight="1">
      <c r="B49" s="8" t="s">
        <v>15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2" t="s">
        <v>11</v>
      </c>
    </row>
    <row r="50" spans="2:13" ht="12.75" customHeight="1" thickBot="1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>
      <c r="B51" s="8" t="s">
        <v>2</v>
      </c>
      <c r="C51" s="17" t="str">
        <f>'[2]Confirmed Players'!$B$22</f>
        <v>Asif Qureshi</v>
      </c>
      <c r="D51" s="18"/>
      <c r="E51" s="19">
        <v>21</v>
      </c>
      <c r="F51" s="19">
        <v>21</v>
      </c>
      <c r="G51" s="19">
        <v>21</v>
      </c>
      <c r="H51" s="19">
        <v>0</v>
      </c>
      <c r="I51" s="19">
        <f>COUNTIF(D51:H52,21)</f>
        <v>3</v>
      </c>
      <c r="J51" s="19">
        <f>SUM(D51:H52)</f>
        <v>63</v>
      </c>
      <c r="K51" s="19">
        <f>SUM(D51:D60)</f>
        <v>36</v>
      </c>
      <c r="L51" s="19">
        <f>SUM(J51-K51)</f>
        <v>27</v>
      </c>
      <c r="M51" s="19">
        <v>1</v>
      </c>
    </row>
    <row r="52" spans="2:13" ht="12.75" customHeight="1" thickBot="1">
      <c r="B52" s="13"/>
      <c r="C52" s="20" t="s">
        <v>138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.75" customHeight="1" thickBot="1">
      <c r="B53" s="10" t="s">
        <v>3</v>
      </c>
      <c r="C53" s="21" t="str">
        <f>'[2]Confirmed Players'!$B$16</f>
        <v>Joseph Limbu</v>
      </c>
      <c r="D53" s="19">
        <v>12</v>
      </c>
      <c r="E53" s="22"/>
      <c r="F53" s="19">
        <v>0</v>
      </c>
      <c r="G53" s="19">
        <v>19</v>
      </c>
      <c r="H53" s="19">
        <v>0</v>
      </c>
      <c r="I53" s="19">
        <f t="shared" ref="I53" si="27">COUNTIF(D53:H54,21)</f>
        <v>0</v>
      </c>
      <c r="J53" s="19">
        <f t="shared" ref="J53" si="28">SUM(D53:H54)</f>
        <v>31</v>
      </c>
      <c r="K53" s="12">
        <f>SUM(E51:E60)</f>
        <v>63</v>
      </c>
      <c r="L53" s="19">
        <f t="shared" ref="L53" si="29">SUM(J53-K53)</f>
        <v>-32</v>
      </c>
      <c r="M53" s="19">
        <v>4</v>
      </c>
    </row>
    <row r="54" spans="2:13" ht="12.75" customHeight="1" thickBot="1">
      <c r="B54" s="15"/>
      <c r="C54" s="20" t="str">
        <f>'[2]Confirmed Players'!$D$16</f>
        <v>Prakash Rai</v>
      </c>
      <c r="D54" s="19"/>
      <c r="E54" s="22"/>
      <c r="F54" s="19"/>
      <c r="G54" s="19"/>
      <c r="H54" s="19"/>
      <c r="I54" s="19"/>
      <c r="J54" s="19"/>
      <c r="K54" s="15"/>
      <c r="L54" s="19"/>
      <c r="M54" s="19"/>
    </row>
    <row r="55" spans="2:13" ht="12.75" customHeight="1" thickBot="1">
      <c r="B55" s="10" t="s">
        <v>4</v>
      </c>
      <c r="C55" s="17" t="str">
        <f>'[2]Confirmed Players'!$B$12</f>
        <v>David Kane</v>
      </c>
      <c r="D55" s="19">
        <v>9</v>
      </c>
      <c r="E55" s="19">
        <v>21</v>
      </c>
      <c r="F55" s="22"/>
      <c r="G55" s="19">
        <v>21</v>
      </c>
      <c r="H55" s="19">
        <v>0</v>
      </c>
      <c r="I55" s="19">
        <f t="shared" ref="I55" si="30">COUNTIF(D55:H56,21)</f>
        <v>2</v>
      </c>
      <c r="J55" s="19">
        <f t="shared" ref="J55" si="31">SUM(D55:H56)</f>
        <v>51</v>
      </c>
      <c r="K55" s="12">
        <f>SUM(F51:F60)</f>
        <v>34</v>
      </c>
      <c r="L55" s="19">
        <f t="shared" ref="L55" si="32">SUM(J55-K55)</f>
        <v>17</v>
      </c>
      <c r="M55" s="19">
        <v>2</v>
      </c>
    </row>
    <row r="56" spans="2:13" ht="12.75" customHeight="1" thickBot="1">
      <c r="B56" s="15"/>
      <c r="C56" s="20" t="str">
        <f>'[2]Confirmed Players'!$D$12</f>
        <v>David Greatorex</v>
      </c>
      <c r="D56" s="19"/>
      <c r="E56" s="19"/>
      <c r="F56" s="22"/>
      <c r="G56" s="19"/>
      <c r="H56" s="19"/>
      <c r="I56" s="19"/>
      <c r="J56" s="19"/>
      <c r="K56" s="15"/>
      <c r="L56" s="19"/>
      <c r="M56" s="19"/>
    </row>
    <row r="57" spans="2:13" ht="12.75" customHeight="1" thickBot="1">
      <c r="B57" s="10" t="s">
        <v>5</v>
      </c>
      <c r="C57" s="17" t="str">
        <f>'[2]Confirmed Players'!$B$21</f>
        <v>Mike Stimson</v>
      </c>
      <c r="D57" s="19">
        <v>15</v>
      </c>
      <c r="E57" s="19">
        <v>21</v>
      </c>
      <c r="F57" s="19">
        <v>13</v>
      </c>
      <c r="G57" s="22"/>
      <c r="H57" s="23">
        <v>0</v>
      </c>
      <c r="I57" s="19">
        <f>COUNTIF(D57:H58,21)</f>
        <v>1</v>
      </c>
      <c r="J57" s="19">
        <f t="shared" ref="J57" si="33">SUM(D57:H58)</f>
        <v>49</v>
      </c>
      <c r="K57" s="12">
        <f>SUM(G51:G60)</f>
        <v>61</v>
      </c>
      <c r="L57" s="19">
        <f t="shared" ref="L57" si="34">SUM(J57-K57)</f>
        <v>-12</v>
      </c>
      <c r="M57" s="19">
        <v>3</v>
      </c>
    </row>
    <row r="58" spans="2:13" ht="12.75" customHeight="1" thickBot="1">
      <c r="B58" s="15"/>
      <c r="C58" s="24" t="str">
        <f>'[2]Confirmed Players'!$D$21</f>
        <v>Moses Preddie</v>
      </c>
      <c r="D58" s="19"/>
      <c r="E58" s="19"/>
      <c r="F58" s="19"/>
      <c r="G58" s="22"/>
      <c r="H58" s="23"/>
      <c r="I58" s="19"/>
      <c r="J58" s="19"/>
      <c r="K58" s="15"/>
      <c r="L58" s="19"/>
      <c r="M58" s="19"/>
    </row>
    <row r="59" spans="2:13" ht="12.75" customHeight="1" thickBot="1">
      <c r="B59" s="10" t="s">
        <v>6</v>
      </c>
      <c r="C59" s="17"/>
      <c r="D59" s="19">
        <v>0</v>
      </c>
      <c r="E59" s="19">
        <v>0</v>
      </c>
      <c r="F59" s="19">
        <v>0</v>
      </c>
      <c r="G59" s="23">
        <v>0</v>
      </c>
      <c r="H59" s="25"/>
      <c r="I59" s="19">
        <f t="shared" ref="I59" si="35">COUNTIF(D59:H60,21)</f>
        <v>0</v>
      </c>
      <c r="J59" s="19">
        <f t="shared" ref="J59" si="36">SUM(D59:H60)</f>
        <v>0</v>
      </c>
      <c r="K59" s="12">
        <f>SUM(H51:H60)</f>
        <v>0</v>
      </c>
      <c r="L59" s="19">
        <f t="shared" ref="L59" si="37">SUM(J59-K59)</f>
        <v>0</v>
      </c>
      <c r="M59" s="19"/>
    </row>
    <row r="60" spans="2:13" ht="12.75" customHeight="1" thickBot="1">
      <c r="B60" s="15"/>
      <c r="C60" s="24"/>
      <c r="D60" s="19"/>
      <c r="E60" s="19"/>
      <c r="F60" s="19"/>
      <c r="G60" s="23"/>
      <c r="H60" s="25"/>
      <c r="I60" s="19"/>
      <c r="J60" s="19"/>
      <c r="K60" s="15"/>
      <c r="L60" s="19"/>
      <c r="M60" s="19"/>
    </row>
    <row r="61" spans="2:13" ht="12.75" customHeight="1">
      <c r="B61" s="26"/>
      <c r="C61" s="30"/>
      <c r="D61" s="26"/>
      <c r="E61" s="26"/>
      <c r="F61" s="26"/>
    </row>
    <row r="62" spans="2:13" ht="12.75" customHeight="1">
      <c r="B62" s="29" t="s">
        <v>55</v>
      </c>
      <c r="C62" s="30"/>
      <c r="D62" s="26"/>
      <c r="E62" s="26"/>
      <c r="F62" s="26"/>
    </row>
    <row r="63" spans="2:13" ht="12.75" customHeight="1"/>
    <row r="64" spans="2:13" ht="12.75" customHeight="1">
      <c r="B64" s="29"/>
      <c r="C64" s="26"/>
      <c r="D64" s="26"/>
      <c r="E64" s="26"/>
      <c r="F64" s="26"/>
      <c r="G64" s="26"/>
      <c r="H64" s="26"/>
      <c r="I64" s="26"/>
      <c r="J64" s="26"/>
      <c r="K64" s="26"/>
    </row>
    <row r="65" spans="2:12" ht="12.75" customHeight="1" thickBot="1">
      <c r="B65" s="29"/>
      <c r="C65" s="26"/>
      <c r="D65" s="26"/>
      <c r="E65" s="26"/>
      <c r="F65" s="26"/>
      <c r="G65" s="26"/>
      <c r="H65" s="26"/>
      <c r="I65" s="26"/>
      <c r="J65" s="26"/>
      <c r="K65" s="26"/>
    </row>
    <row r="66" spans="2:12" ht="12.75" customHeight="1">
      <c r="B66" s="1" t="str">
        <f>B1</f>
        <v>MEN'S LEAGUE 'A' RESULTS - DEC 2015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2.75" customHeight="1" thickBot="1">
      <c r="B67" s="4"/>
      <c r="C67" s="5"/>
      <c r="D67" s="5"/>
      <c r="E67" s="5"/>
      <c r="F67" s="5"/>
      <c r="G67" s="5"/>
      <c r="H67" s="5"/>
      <c r="I67" s="5"/>
      <c r="J67" s="5"/>
      <c r="K67" s="5"/>
      <c r="L67" s="6"/>
    </row>
    <row r="70" spans="2:12" ht="13.5" thickBot="1"/>
    <row r="71" spans="2:12" ht="12.75" customHeight="1">
      <c r="B71" s="31" t="s">
        <v>16</v>
      </c>
      <c r="C71" s="32"/>
    </row>
    <row r="72" spans="2:12" ht="13.5" customHeight="1" thickBot="1">
      <c r="B72" s="33"/>
      <c r="C72" s="34"/>
    </row>
    <row r="73" spans="2:12" ht="13.5" thickBot="1"/>
    <row r="74" spans="2:12">
      <c r="B74" s="10" t="s">
        <v>2</v>
      </c>
      <c r="C74" s="17" t="s">
        <v>139</v>
      </c>
      <c r="D74" s="10" t="s">
        <v>18</v>
      </c>
      <c r="E74" s="10" t="s">
        <v>19</v>
      </c>
      <c r="F74" s="10" t="s">
        <v>20</v>
      </c>
      <c r="G74" s="35" t="s">
        <v>140</v>
      </c>
      <c r="H74" s="36"/>
      <c r="I74" s="10" t="s">
        <v>141</v>
      </c>
    </row>
    <row r="75" spans="2:12" ht="13.5" thickBot="1">
      <c r="B75" s="38"/>
      <c r="C75" s="20" t="s">
        <v>142</v>
      </c>
      <c r="D75" s="38"/>
      <c r="E75" s="38"/>
      <c r="F75" s="38"/>
      <c r="G75" s="39" t="s">
        <v>143</v>
      </c>
      <c r="H75" s="40"/>
      <c r="I75" s="38"/>
    </row>
    <row r="76" spans="2:12" ht="13.5" thickBot="1">
      <c r="B76" s="41"/>
      <c r="C76" s="29"/>
      <c r="D76" s="42"/>
      <c r="F76" s="42"/>
    </row>
    <row r="77" spans="2:12">
      <c r="B77" s="10" t="s">
        <v>3</v>
      </c>
      <c r="C77" s="17" t="s">
        <v>144</v>
      </c>
      <c r="D77" s="10" t="s">
        <v>26</v>
      </c>
      <c r="E77" s="10" t="s">
        <v>19</v>
      </c>
      <c r="F77" s="10" t="s">
        <v>27</v>
      </c>
      <c r="G77" s="35" t="s">
        <v>145</v>
      </c>
      <c r="H77" s="36"/>
      <c r="I77" s="10" t="s">
        <v>123</v>
      </c>
    </row>
    <row r="78" spans="2:12" ht="13.5" thickBot="1">
      <c r="B78" s="38"/>
      <c r="C78" s="20" t="s">
        <v>146</v>
      </c>
      <c r="D78" s="38"/>
      <c r="E78" s="38"/>
      <c r="F78" s="38"/>
      <c r="G78" s="43" t="s">
        <v>147</v>
      </c>
      <c r="H78" s="44"/>
      <c r="I78" s="38"/>
    </row>
    <row r="79" spans="2:12" ht="13.5" thickBot="1">
      <c r="B79" s="41"/>
      <c r="C79" s="29"/>
      <c r="D79" s="42"/>
      <c r="F79" s="42"/>
    </row>
    <row r="80" spans="2:12">
      <c r="B80" s="10" t="s">
        <v>4</v>
      </c>
      <c r="C80" s="17" t="s">
        <v>130</v>
      </c>
      <c r="D80" s="10" t="s">
        <v>33</v>
      </c>
      <c r="E80" s="10" t="s">
        <v>19</v>
      </c>
      <c r="F80" s="10" t="s">
        <v>34</v>
      </c>
      <c r="G80" s="35" t="s">
        <v>132</v>
      </c>
      <c r="H80" s="36"/>
      <c r="I80" s="10" t="s">
        <v>80</v>
      </c>
    </row>
    <row r="81" spans="2:9" ht="13.5" thickBot="1">
      <c r="B81" s="38"/>
      <c r="C81" s="24" t="s">
        <v>148</v>
      </c>
      <c r="D81" s="38"/>
      <c r="E81" s="38"/>
      <c r="F81" s="38"/>
      <c r="G81" s="39" t="s">
        <v>149</v>
      </c>
      <c r="H81" s="40"/>
      <c r="I81" s="38"/>
    </row>
    <row r="82" spans="2:9" ht="13.5" thickBot="1">
      <c r="B82" s="41"/>
      <c r="C82" s="29"/>
      <c r="D82" s="42"/>
      <c r="F82" s="42"/>
    </row>
    <row r="83" spans="2:9">
      <c r="B83" s="10" t="s">
        <v>5</v>
      </c>
      <c r="C83" s="17" t="str">
        <f>'[2]Confirmed Players'!$B$22</f>
        <v>Asif Qureshi</v>
      </c>
      <c r="D83" s="46" t="s">
        <v>40</v>
      </c>
      <c r="E83" s="10" t="s">
        <v>19</v>
      </c>
      <c r="F83" s="10" t="s">
        <v>41</v>
      </c>
      <c r="G83" s="35" t="s">
        <v>150</v>
      </c>
      <c r="H83" s="36"/>
      <c r="I83" s="10" t="s">
        <v>36</v>
      </c>
    </row>
    <row r="84" spans="2:9" ht="13.5" thickBot="1">
      <c r="B84" s="38"/>
      <c r="C84" s="20" t="s">
        <v>138</v>
      </c>
      <c r="D84" s="47"/>
      <c r="E84" s="38"/>
      <c r="F84" s="38"/>
      <c r="G84" s="39" t="s">
        <v>151</v>
      </c>
      <c r="H84" s="40"/>
      <c r="I84" s="38"/>
    </row>
    <row r="85" spans="2:9">
      <c r="B85" s="26"/>
      <c r="C85" s="27"/>
      <c r="D85" s="48"/>
      <c r="E85" s="26"/>
      <c r="F85" s="49"/>
      <c r="G85" s="50"/>
      <c r="H85" s="30"/>
      <c r="I85" s="26"/>
    </row>
    <row r="86" spans="2:9">
      <c r="B86" s="26"/>
      <c r="C86" s="27"/>
      <c r="D86" s="48"/>
      <c r="E86" s="26"/>
      <c r="F86" s="49"/>
      <c r="G86" s="50"/>
      <c r="H86" s="30"/>
      <c r="I86" s="26"/>
    </row>
    <row r="88" spans="2:9" ht="13.5" thickBot="1"/>
    <row r="89" spans="2:9" ht="12.75" customHeight="1">
      <c r="B89" s="31" t="s">
        <v>46</v>
      </c>
      <c r="C89" s="32"/>
    </row>
    <row r="90" spans="2:9" ht="13.5" customHeight="1" thickBot="1">
      <c r="B90" s="33"/>
      <c r="C90" s="34"/>
    </row>
    <row r="91" spans="2:9" ht="13.5" thickBot="1"/>
    <row r="92" spans="2:9">
      <c r="B92" s="12">
        <v>1</v>
      </c>
      <c r="C92" s="45" t="s">
        <v>139</v>
      </c>
      <c r="D92" s="46" t="s">
        <v>2</v>
      </c>
      <c r="E92" s="10" t="s">
        <v>19</v>
      </c>
      <c r="F92" s="10" t="s">
        <v>3</v>
      </c>
      <c r="G92" s="17" t="s">
        <v>144</v>
      </c>
      <c r="H92" s="53"/>
      <c r="I92" s="10" t="s">
        <v>50</v>
      </c>
    </row>
    <row r="93" spans="2:9" ht="13.5" thickBot="1">
      <c r="B93" s="15"/>
      <c r="C93" s="24" t="s">
        <v>152</v>
      </c>
      <c r="D93" s="47"/>
      <c r="E93" s="38"/>
      <c r="F93" s="38"/>
      <c r="G93" s="20" t="s">
        <v>146</v>
      </c>
      <c r="H93" s="56"/>
      <c r="I93" s="38"/>
    </row>
    <row r="94" spans="2:9" ht="13.5" thickBot="1">
      <c r="B94" s="41"/>
      <c r="C94" s="29"/>
      <c r="G94" s="29"/>
      <c r="H94" s="29"/>
      <c r="I94" s="29"/>
    </row>
    <row r="95" spans="2:9">
      <c r="B95" s="12">
        <v>2</v>
      </c>
      <c r="C95" s="45" t="s">
        <v>130</v>
      </c>
      <c r="D95" s="46" t="s">
        <v>4</v>
      </c>
      <c r="E95" s="10" t="s">
        <v>19</v>
      </c>
      <c r="F95" s="10" t="s">
        <v>5</v>
      </c>
      <c r="G95" s="17" t="str">
        <f>'[2]Confirmed Players'!$B$22</f>
        <v>Asif Qureshi</v>
      </c>
      <c r="H95" s="53"/>
      <c r="I95" s="10" t="s">
        <v>22</v>
      </c>
    </row>
    <row r="96" spans="2:9" ht="13.5" thickBot="1">
      <c r="B96" s="15"/>
      <c r="C96" s="24" t="s">
        <v>153</v>
      </c>
      <c r="D96" s="47"/>
      <c r="E96" s="38"/>
      <c r="F96" s="38"/>
      <c r="G96" s="20" t="s">
        <v>138</v>
      </c>
      <c r="H96" s="56"/>
      <c r="I96" s="38"/>
    </row>
    <row r="97" spans="2:12">
      <c r="B97" s="26"/>
      <c r="C97" s="27"/>
      <c r="D97" s="48"/>
      <c r="E97" s="26"/>
      <c r="F97" s="49"/>
      <c r="G97" s="50"/>
      <c r="H97" s="30"/>
      <c r="I97" s="26"/>
    </row>
    <row r="98" spans="2:12">
      <c r="B98" s="26"/>
      <c r="C98" s="27"/>
      <c r="D98" s="48"/>
      <c r="E98" s="26"/>
      <c r="F98" s="49"/>
      <c r="G98" s="50"/>
      <c r="H98" s="30"/>
      <c r="I98" s="26"/>
    </row>
    <row r="100" spans="2:12" ht="13.5" thickBot="1"/>
    <row r="101" spans="2:12" ht="12.75" customHeight="1" thickBot="1">
      <c r="B101" s="31" t="s">
        <v>51</v>
      </c>
      <c r="C101" s="32"/>
    </row>
    <row r="102" spans="2:12" ht="13.5" customHeight="1" thickBot="1">
      <c r="B102" s="116"/>
      <c r="C102" s="117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thickBot="1"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6"/>
    </row>
    <row r="104" spans="2:12" ht="13.5" thickBot="1"/>
    <row r="105" spans="2:12">
      <c r="B105" s="12">
        <v>1</v>
      </c>
      <c r="C105" s="84" t="s">
        <v>144</v>
      </c>
      <c r="D105" s="8" t="s">
        <v>19</v>
      </c>
      <c r="E105" s="85" t="s">
        <v>130</v>
      </c>
      <c r="F105" s="86"/>
      <c r="G105" s="87"/>
      <c r="H105" s="88" t="s">
        <v>154</v>
      </c>
      <c r="I105" s="70"/>
    </row>
    <row r="106" spans="2:12" ht="13.5" thickBot="1">
      <c r="B106" s="15"/>
      <c r="C106" s="89" t="s">
        <v>146</v>
      </c>
      <c r="D106" s="73"/>
      <c r="E106" s="90" t="s">
        <v>148</v>
      </c>
      <c r="F106" s="91"/>
      <c r="G106" s="92"/>
      <c r="H106" s="73"/>
      <c r="I106" s="75"/>
    </row>
    <row r="109" spans="2:12" ht="13.5" thickBot="1"/>
    <row r="110" spans="2:12" ht="12.75" customHeight="1">
      <c r="B110" s="76" t="s">
        <v>53</v>
      </c>
      <c r="C110" s="77"/>
      <c r="D110" s="77"/>
      <c r="E110" s="77"/>
      <c r="F110" s="77"/>
      <c r="G110" s="77"/>
      <c r="H110" s="77"/>
      <c r="I110" s="77"/>
      <c r="J110" s="77"/>
      <c r="K110" s="77"/>
      <c r="L110" s="78"/>
    </row>
    <row r="111" spans="2:12" ht="13.5" customHeight="1" thickBot="1">
      <c r="B111" s="79"/>
      <c r="C111" s="80"/>
      <c r="D111" s="80"/>
      <c r="E111" s="80"/>
      <c r="F111" s="80"/>
      <c r="G111" s="80"/>
      <c r="H111" s="80"/>
      <c r="I111" s="80"/>
      <c r="J111" s="80"/>
      <c r="K111" s="80"/>
      <c r="L111" s="81"/>
    </row>
    <row r="193" spans="1:12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</row>
    <row r="194" spans="1:12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</row>
  </sheetData>
  <sheetProtection password="DEF3" sheet="1" objects="1" scenarios="1"/>
  <mergeCells count="281">
    <mergeCell ref="B105:B106"/>
    <mergeCell ref="D105:D106"/>
    <mergeCell ref="E105:G105"/>
    <mergeCell ref="H105:I106"/>
    <mergeCell ref="E106:G106"/>
    <mergeCell ref="B110:L111"/>
    <mergeCell ref="B95:B96"/>
    <mergeCell ref="D95:D96"/>
    <mergeCell ref="E95:E96"/>
    <mergeCell ref="F95:F96"/>
    <mergeCell ref="I95:I96"/>
    <mergeCell ref="B101:C102"/>
    <mergeCell ref="B89:C90"/>
    <mergeCell ref="B92:B93"/>
    <mergeCell ref="D92:D93"/>
    <mergeCell ref="E92:E93"/>
    <mergeCell ref="F92:F93"/>
    <mergeCell ref="I92:I93"/>
    <mergeCell ref="B83:B84"/>
    <mergeCell ref="D83:D84"/>
    <mergeCell ref="E83:E84"/>
    <mergeCell ref="F83:F84"/>
    <mergeCell ref="G83:H83"/>
    <mergeCell ref="I83:I84"/>
    <mergeCell ref="G84:H84"/>
    <mergeCell ref="B80:B81"/>
    <mergeCell ref="D80:D81"/>
    <mergeCell ref="E80:E81"/>
    <mergeCell ref="F80:F81"/>
    <mergeCell ref="G80:H80"/>
    <mergeCell ref="I80:I81"/>
    <mergeCell ref="G81:H81"/>
    <mergeCell ref="I74:I75"/>
    <mergeCell ref="G75:H75"/>
    <mergeCell ref="B77:B78"/>
    <mergeCell ref="D77:D78"/>
    <mergeCell ref="E77:E78"/>
    <mergeCell ref="F77:F78"/>
    <mergeCell ref="G77:H77"/>
    <mergeCell ref="I77:I78"/>
    <mergeCell ref="G78:H78"/>
    <mergeCell ref="B71:C72"/>
    <mergeCell ref="B74:B75"/>
    <mergeCell ref="D74:D75"/>
    <mergeCell ref="E74:E75"/>
    <mergeCell ref="F74:F75"/>
    <mergeCell ref="G74:H74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8"/>
  <sheetViews>
    <sheetView zoomScaleNormal="100" workbookViewId="0"/>
  </sheetViews>
  <sheetFormatPr defaultRowHeight="12.75"/>
  <cols>
    <col min="1" max="2" width="3.5703125" customWidth="1"/>
    <col min="3" max="3" width="21.140625" customWidth="1"/>
    <col min="4" max="11" width="7.7109375" customWidth="1"/>
  </cols>
  <sheetData>
    <row r="1" spans="2:12" ht="12.75" customHeight="1">
      <c r="B1" s="1" t="s">
        <v>155</v>
      </c>
      <c r="C1" s="2"/>
      <c r="D1" s="2"/>
      <c r="E1" s="2"/>
      <c r="F1" s="2"/>
      <c r="G1" s="2"/>
      <c r="H1" s="2"/>
      <c r="I1" s="2"/>
      <c r="J1" s="3"/>
      <c r="K1" s="129"/>
      <c r="L1" s="129"/>
    </row>
    <row r="2" spans="2:12" ht="13.5" customHeight="1" thickBot="1">
      <c r="B2" s="4"/>
      <c r="C2" s="5"/>
      <c r="D2" s="5"/>
      <c r="E2" s="5"/>
      <c r="F2" s="5"/>
      <c r="G2" s="5"/>
      <c r="H2" s="5"/>
      <c r="I2" s="5"/>
      <c r="J2" s="6"/>
      <c r="K2" s="129"/>
      <c r="L2" s="129"/>
    </row>
    <row r="3" spans="2:12" ht="13.5" customHeight="1">
      <c r="B3" s="7"/>
      <c r="C3" s="7"/>
      <c r="D3" s="7"/>
      <c r="E3" s="7"/>
      <c r="F3" s="7"/>
      <c r="G3" s="7"/>
      <c r="H3" s="7"/>
      <c r="I3" s="7"/>
      <c r="J3" s="7"/>
      <c r="K3" s="129"/>
      <c r="L3" s="129"/>
    </row>
    <row r="4" spans="2:12" ht="13.5" thickBot="1"/>
    <row r="5" spans="2:12">
      <c r="B5" s="31" t="s">
        <v>156</v>
      </c>
      <c r="C5" s="32"/>
    </row>
    <row r="6" spans="2:12" ht="13.5" thickBot="1">
      <c r="B6" s="33"/>
      <c r="C6" s="34"/>
    </row>
    <row r="7" spans="2:12" ht="13.5" thickBot="1"/>
    <row r="8" spans="2:12">
      <c r="B8" s="12">
        <v>1</v>
      </c>
      <c r="C8" s="84" t="s">
        <v>157</v>
      </c>
      <c r="D8" s="10" t="s">
        <v>19</v>
      </c>
      <c r="E8" s="35" t="s">
        <v>47</v>
      </c>
      <c r="F8" s="130"/>
      <c r="G8" s="36"/>
      <c r="H8" s="88" t="s">
        <v>48</v>
      </c>
      <c r="I8" s="69"/>
      <c r="J8" s="70"/>
    </row>
    <row r="9" spans="2:12" ht="13.5" thickBot="1">
      <c r="B9" s="15"/>
      <c r="C9" s="89" t="s">
        <v>44</v>
      </c>
      <c r="D9" s="38"/>
      <c r="E9" s="43" t="s">
        <v>158</v>
      </c>
      <c r="F9" s="131"/>
      <c r="G9" s="44"/>
      <c r="H9" s="73"/>
      <c r="I9" s="74"/>
      <c r="J9" s="75"/>
    </row>
    <row r="10" spans="2:12">
      <c r="C10" s="132"/>
      <c r="E10" s="130"/>
      <c r="F10" s="133"/>
      <c r="G10" s="133"/>
      <c r="H10" s="130"/>
      <c r="I10" s="133"/>
      <c r="J10" s="133"/>
    </row>
    <row r="11" spans="2:12" ht="4.5" customHeight="1">
      <c r="C11" s="132"/>
      <c r="E11" s="134"/>
      <c r="F11" s="135"/>
      <c r="G11" s="135"/>
      <c r="H11" s="134"/>
      <c r="I11" s="135"/>
      <c r="J11" s="135"/>
    </row>
    <row r="12" spans="2:12" ht="13.5" thickBot="1"/>
    <row r="13" spans="2:12">
      <c r="B13" s="31" t="s">
        <v>159</v>
      </c>
      <c r="C13" s="32"/>
    </row>
    <row r="14" spans="2:12" ht="13.5" thickBot="1">
      <c r="B14" s="33"/>
      <c r="C14" s="34"/>
    </row>
    <row r="15" spans="2:12" ht="13.5" thickBot="1"/>
    <row r="16" spans="2:12">
      <c r="B16" s="12">
        <v>1</v>
      </c>
      <c r="C16" s="17" t="s">
        <v>58</v>
      </c>
      <c r="D16" s="10" t="s">
        <v>19</v>
      </c>
      <c r="E16" s="136" t="s">
        <v>69</v>
      </c>
      <c r="F16" s="137"/>
      <c r="G16" s="138"/>
      <c r="H16" s="8" t="s">
        <v>93</v>
      </c>
      <c r="I16" s="69"/>
      <c r="J16" s="70"/>
    </row>
    <row r="17" spans="2:10" ht="13.5" thickBot="1">
      <c r="B17" s="15"/>
      <c r="C17" s="20" t="s">
        <v>61</v>
      </c>
      <c r="D17" s="38"/>
      <c r="E17" s="139" t="s">
        <v>71</v>
      </c>
      <c r="F17" s="140"/>
      <c r="G17" s="141"/>
      <c r="H17" s="73"/>
      <c r="I17" s="74"/>
      <c r="J17" s="75"/>
    </row>
    <row r="18" spans="2:10">
      <c r="C18" s="132"/>
      <c r="E18" s="130"/>
      <c r="F18" s="133"/>
      <c r="G18" s="133"/>
      <c r="H18" s="130"/>
      <c r="I18" s="133"/>
      <c r="J18" s="133"/>
    </row>
    <row r="19" spans="2:10" ht="6.75" customHeight="1">
      <c r="C19" s="132"/>
      <c r="E19" s="134"/>
      <c r="F19" s="135"/>
      <c r="G19" s="135"/>
      <c r="H19" s="134"/>
      <c r="I19" s="135"/>
      <c r="J19" s="135"/>
    </row>
    <row r="20" spans="2:10" ht="13.5" thickBot="1"/>
    <row r="21" spans="2:10">
      <c r="B21" s="31" t="s">
        <v>160</v>
      </c>
      <c r="C21" s="32"/>
    </row>
    <row r="22" spans="2:10" ht="13.5" thickBot="1">
      <c r="B22" s="33"/>
      <c r="C22" s="34"/>
    </row>
    <row r="23" spans="2:10" ht="13.5" thickBot="1"/>
    <row r="24" spans="2:10">
      <c r="B24" s="12">
        <v>1</v>
      </c>
      <c r="C24" s="84" t="s">
        <v>87</v>
      </c>
      <c r="D24" s="10" t="s">
        <v>19</v>
      </c>
      <c r="E24" s="35" t="s">
        <v>95</v>
      </c>
      <c r="F24" s="130"/>
      <c r="G24" s="36"/>
      <c r="H24" s="8" t="s">
        <v>36</v>
      </c>
      <c r="I24" s="69"/>
      <c r="J24" s="70"/>
    </row>
    <row r="25" spans="2:10" ht="13.5" thickBot="1">
      <c r="B25" s="15"/>
      <c r="C25" s="89" t="s">
        <v>89</v>
      </c>
      <c r="D25" s="38"/>
      <c r="E25" s="43" t="s">
        <v>161</v>
      </c>
      <c r="F25" s="131"/>
      <c r="G25" s="44"/>
      <c r="H25" s="73"/>
      <c r="I25" s="74"/>
      <c r="J25" s="75"/>
    </row>
    <row r="26" spans="2:10">
      <c r="C26" s="132"/>
      <c r="E26" s="130"/>
      <c r="F26" s="133"/>
      <c r="G26" s="133"/>
      <c r="H26" s="130"/>
      <c r="I26" s="133"/>
      <c r="J26" s="133"/>
    </row>
    <row r="27" spans="2:10" ht="6" customHeight="1"/>
    <row r="28" spans="2:10" ht="13.5" thickBot="1"/>
    <row r="29" spans="2:10">
      <c r="B29" s="31" t="s">
        <v>162</v>
      </c>
      <c r="C29" s="32"/>
    </row>
    <row r="30" spans="2:10" ht="13.5" thickBot="1">
      <c r="B30" s="33"/>
      <c r="C30" s="34"/>
    </row>
    <row r="31" spans="2:10" ht="13.5" thickBot="1"/>
    <row r="32" spans="2:10">
      <c r="B32" s="12">
        <v>1</v>
      </c>
      <c r="C32" s="84" t="s">
        <v>111</v>
      </c>
      <c r="D32" s="10" t="s">
        <v>19</v>
      </c>
      <c r="E32" s="103" t="s">
        <v>112</v>
      </c>
      <c r="F32" s="142"/>
      <c r="G32" s="104"/>
      <c r="H32" s="8" t="s">
        <v>113</v>
      </c>
      <c r="I32" s="69"/>
      <c r="J32" s="70"/>
    </row>
    <row r="33" spans="2:10" ht="13.5" thickBot="1">
      <c r="B33" s="15"/>
      <c r="C33" s="89" t="s">
        <v>163</v>
      </c>
      <c r="D33" s="38"/>
      <c r="E33" s="90" t="s">
        <v>115</v>
      </c>
      <c r="F33" s="91"/>
      <c r="G33" s="92"/>
      <c r="H33" s="73"/>
      <c r="I33" s="74"/>
      <c r="J33" s="75"/>
    </row>
    <row r="34" spans="2:10">
      <c r="C34" s="132"/>
      <c r="E34" s="143"/>
      <c r="F34" s="144"/>
      <c r="G34" s="144"/>
      <c r="H34" s="130"/>
      <c r="I34" s="133"/>
      <c r="J34" s="133"/>
    </row>
    <row r="35" spans="2:10" ht="7.5" customHeight="1">
      <c r="C35" s="132"/>
      <c r="E35" s="134"/>
      <c r="F35" s="135"/>
      <c r="G35" s="135"/>
      <c r="H35" s="134"/>
      <c r="I35" s="135"/>
      <c r="J35" s="135"/>
    </row>
    <row r="36" spans="2:10" ht="12.75" customHeight="1" thickBot="1">
      <c r="F36" s="82"/>
    </row>
    <row r="37" spans="2:10" ht="12.75" customHeight="1">
      <c r="B37" s="31" t="s">
        <v>164</v>
      </c>
      <c r="C37" s="32"/>
    </row>
    <row r="38" spans="2:10" ht="12.75" customHeight="1" thickBot="1">
      <c r="B38" s="33"/>
      <c r="C38" s="34"/>
    </row>
    <row r="39" spans="2:10" ht="12.75" customHeight="1" thickBot="1"/>
    <row r="40" spans="2:10" ht="12.75" customHeight="1">
      <c r="B40" s="12">
        <v>1</v>
      </c>
      <c r="C40" s="84" t="s">
        <v>104</v>
      </c>
      <c r="D40" s="8" t="s">
        <v>19</v>
      </c>
      <c r="E40" s="85" t="s">
        <v>103</v>
      </c>
      <c r="F40" s="86"/>
      <c r="G40" s="87"/>
      <c r="H40" s="69" t="s">
        <v>165</v>
      </c>
      <c r="I40" s="69"/>
      <c r="J40" s="70"/>
    </row>
    <row r="41" spans="2:10" ht="12.75" customHeight="1" thickBot="1">
      <c r="B41" s="15"/>
      <c r="C41" s="89" t="s">
        <v>124</v>
      </c>
      <c r="D41" s="73"/>
      <c r="E41" s="90" t="s">
        <v>100</v>
      </c>
      <c r="F41" s="91"/>
      <c r="G41" s="92"/>
      <c r="H41" s="74"/>
      <c r="I41" s="74"/>
      <c r="J41" s="75"/>
    </row>
    <row r="42" spans="2:10" ht="12.75" customHeight="1">
      <c r="C42" s="132"/>
      <c r="E42" s="143"/>
      <c r="F42" s="144"/>
      <c r="G42" s="144"/>
      <c r="H42" s="130"/>
      <c r="I42" s="133"/>
      <c r="J42" s="133"/>
    </row>
    <row r="43" spans="2:10" ht="12.75" customHeight="1" thickBot="1"/>
    <row r="44" spans="2:10" ht="12.75" customHeight="1">
      <c r="B44" s="31" t="s">
        <v>166</v>
      </c>
      <c r="C44" s="32"/>
    </row>
    <row r="45" spans="2:10" ht="12.75" customHeight="1" thickBot="1">
      <c r="B45" s="33"/>
      <c r="C45" s="34"/>
    </row>
    <row r="46" spans="2:10" ht="12.75" customHeight="1" thickBot="1"/>
    <row r="47" spans="2:10" ht="12.75" customHeight="1">
      <c r="B47" s="12">
        <v>2</v>
      </c>
      <c r="C47" s="17" t="s">
        <v>126</v>
      </c>
      <c r="D47" s="10" t="s">
        <v>19</v>
      </c>
      <c r="E47" s="67" t="s">
        <v>167</v>
      </c>
      <c r="F47" s="145"/>
      <c r="G47" s="68"/>
      <c r="H47" s="8" t="s">
        <v>168</v>
      </c>
      <c r="I47" s="69"/>
      <c r="J47" s="70"/>
    </row>
    <row r="48" spans="2:10" ht="12.75" customHeight="1" thickBot="1">
      <c r="B48" s="15"/>
      <c r="C48" s="20" t="s">
        <v>103</v>
      </c>
      <c r="D48" s="38"/>
      <c r="E48" s="71" t="s">
        <v>169</v>
      </c>
      <c r="F48" s="146"/>
      <c r="G48" s="72"/>
      <c r="H48" s="73"/>
      <c r="I48" s="74"/>
      <c r="J48" s="75"/>
    </row>
    <row r="49" spans="2:12" ht="12.75" customHeight="1">
      <c r="C49" s="132"/>
      <c r="E49" s="130"/>
      <c r="F49" s="133"/>
      <c r="G49" s="133"/>
      <c r="H49" s="130"/>
      <c r="I49" s="133"/>
      <c r="J49" s="133"/>
    </row>
    <row r="50" spans="2:12" ht="12.75" customHeight="1" thickBot="1"/>
    <row r="51" spans="2:12" ht="12.75" customHeight="1">
      <c r="B51" s="31" t="s">
        <v>170</v>
      </c>
      <c r="C51" s="32"/>
    </row>
    <row r="52" spans="2:12" ht="12.75" customHeight="1" thickBot="1">
      <c r="B52" s="33"/>
      <c r="C52" s="34"/>
    </row>
    <row r="53" spans="2:12" ht="13.5" customHeight="1" thickBot="1"/>
    <row r="54" spans="2:12">
      <c r="B54" s="12">
        <v>3</v>
      </c>
      <c r="C54" s="84" t="s">
        <v>144</v>
      </c>
      <c r="D54" s="10" t="s">
        <v>19</v>
      </c>
      <c r="E54" s="103" t="s">
        <v>130</v>
      </c>
      <c r="F54" s="145"/>
      <c r="G54" s="68"/>
      <c r="H54" s="8" t="s">
        <v>171</v>
      </c>
      <c r="I54" s="69"/>
      <c r="J54" s="70"/>
    </row>
    <row r="55" spans="2:12" ht="13.5" thickBot="1">
      <c r="B55" s="15"/>
      <c r="C55" s="89" t="s">
        <v>146</v>
      </c>
      <c r="D55" s="38"/>
      <c r="E55" s="90" t="s">
        <v>148</v>
      </c>
      <c r="F55" s="146"/>
      <c r="G55" s="72"/>
      <c r="H55" s="73"/>
      <c r="I55" s="74"/>
      <c r="J55" s="75"/>
    </row>
    <row r="56" spans="2:12">
      <c r="C56" s="132"/>
      <c r="E56" s="130"/>
      <c r="F56" s="133"/>
      <c r="G56" s="133"/>
      <c r="H56" s="130"/>
      <c r="I56" s="133"/>
      <c r="J56" s="133"/>
    </row>
    <row r="57" spans="2:12" ht="13.5" thickBot="1"/>
    <row r="58" spans="2:12" ht="12.75" customHeight="1">
      <c r="B58" s="76" t="s">
        <v>53</v>
      </c>
      <c r="C58" s="77"/>
      <c r="D58" s="77"/>
      <c r="E58" s="77"/>
      <c r="F58" s="77"/>
      <c r="G58" s="77"/>
      <c r="H58" s="77"/>
      <c r="I58" s="77"/>
      <c r="J58" s="78"/>
      <c r="K58" s="147"/>
      <c r="L58" s="147"/>
    </row>
    <row r="59" spans="2:12" ht="13.5" customHeight="1" thickBot="1">
      <c r="B59" s="79"/>
      <c r="C59" s="80"/>
      <c r="D59" s="80"/>
      <c r="E59" s="80"/>
      <c r="F59" s="80"/>
      <c r="G59" s="80"/>
      <c r="H59" s="80"/>
      <c r="I59" s="80"/>
      <c r="J59" s="81"/>
      <c r="K59" s="147"/>
      <c r="L59" s="147"/>
    </row>
    <row r="61" spans="2:12" ht="12.75" customHeight="1"/>
    <row r="62" spans="2:12" ht="13.5" customHeight="1"/>
    <row r="70" ht="12.75" customHeight="1"/>
    <row r="71" ht="13.5" customHeight="1"/>
    <row r="101" spans="2:12" ht="13.5" thickBot="1"/>
    <row r="102" spans="2:12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3"/>
    </row>
    <row r="103" spans="2:12" ht="13.5" thickBot="1"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6"/>
    </row>
    <row r="171" spans="9:12">
      <c r="I171" s="82"/>
      <c r="J171" s="82"/>
      <c r="K171" s="82"/>
      <c r="L171" s="82"/>
    </row>
    <row r="172" spans="9:12">
      <c r="I172" s="82"/>
      <c r="J172" s="82"/>
      <c r="K172" s="82"/>
      <c r="L172" s="82"/>
    </row>
    <row r="187" spans="1:8">
      <c r="A187" s="82"/>
      <c r="B187" s="82"/>
      <c r="C187" s="82"/>
      <c r="D187" s="82"/>
      <c r="E187" s="82"/>
      <c r="F187" s="82"/>
      <c r="G187" s="82"/>
      <c r="H187" s="82"/>
    </row>
    <row r="188" spans="1:8">
      <c r="A188" s="82"/>
      <c r="B188" s="82"/>
      <c r="C188" s="82"/>
      <c r="D188" s="82"/>
      <c r="E188" s="82"/>
      <c r="F188" s="82"/>
      <c r="G188" s="82"/>
      <c r="H188" s="82"/>
    </row>
  </sheetData>
  <sheetProtection password="DEF3" sheet="1" objects="1" scenarios="1"/>
  <mergeCells count="58">
    <mergeCell ref="E56:G56"/>
    <mergeCell ref="H56:J56"/>
    <mergeCell ref="B58:J59"/>
    <mergeCell ref="E49:G49"/>
    <mergeCell ref="H49:J49"/>
    <mergeCell ref="B51:C52"/>
    <mergeCell ref="B54:B55"/>
    <mergeCell ref="D54:D55"/>
    <mergeCell ref="E54:G54"/>
    <mergeCell ref="H54:J55"/>
    <mergeCell ref="E55:G55"/>
    <mergeCell ref="E42:G42"/>
    <mergeCell ref="H42:J42"/>
    <mergeCell ref="B44:C45"/>
    <mergeCell ref="B47:B48"/>
    <mergeCell ref="D47:D48"/>
    <mergeCell ref="E47:G47"/>
    <mergeCell ref="H47:J48"/>
    <mergeCell ref="E48:G48"/>
    <mergeCell ref="E34:G34"/>
    <mergeCell ref="H34:J34"/>
    <mergeCell ref="B37:C38"/>
    <mergeCell ref="B40:B41"/>
    <mergeCell ref="D40:D41"/>
    <mergeCell ref="E40:G40"/>
    <mergeCell ref="H40:J41"/>
    <mergeCell ref="E41:G41"/>
    <mergeCell ref="E26:G26"/>
    <mergeCell ref="H26:J26"/>
    <mergeCell ref="B29:C30"/>
    <mergeCell ref="B32:B33"/>
    <mergeCell ref="D32:D33"/>
    <mergeCell ref="E32:G32"/>
    <mergeCell ref="H32:J33"/>
    <mergeCell ref="E33:G33"/>
    <mergeCell ref="E18:G18"/>
    <mergeCell ref="H18:J18"/>
    <mergeCell ref="B21:C22"/>
    <mergeCell ref="B24:B25"/>
    <mergeCell ref="D24:D25"/>
    <mergeCell ref="E24:G24"/>
    <mergeCell ref="H24:J25"/>
    <mergeCell ref="E25:G25"/>
    <mergeCell ref="E10:G10"/>
    <mergeCell ref="H10:J10"/>
    <mergeCell ref="B13:C14"/>
    <mergeCell ref="B16:B17"/>
    <mergeCell ref="D16:D17"/>
    <mergeCell ref="E16:G16"/>
    <mergeCell ref="H16:J17"/>
    <mergeCell ref="E17:G17"/>
    <mergeCell ref="B1:J2"/>
    <mergeCell ref="B5:C6"/>
    <mergeCell ref="B8:B9"/>
    <mergeCell ref="D8:D9"/>
    <mergeCell ref="E8:G8"/>
    <mergeCell ref="H8:J9"/>
    <mergeCell ref="E9:G9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Men's B</vt:lpstr>
      <vt:lpstr>Men's Soc</vt:lpstr>
      <vt:lpstr>Ladies Social</vt:lpstr>
      <vt:lpstr>Ladies League</vt:lpstr>
      <vt:lpstr>Mixed Sc</vt:lpstr>
      <vt:lpstr>Mixed League</vt:lpstr>
      <vt:lpstr>Men's A </vt:lpstr>
      <vt:lpstr>Finalists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WayneP</dc:creator>
  <cp:lastModifiedBy>WayneP</cp:lastModifiedBy>
  <dcterms:created xsi:type="dcterms:W3CDTF">2016-01-03T14:54:42Z</dcterms:created>
  <dcterms:modified xsi:type="dcterms:W3CDTF">2016-01-03T15:02:39Z</dcterms:modified>
</cp:coreProperties>
</file>